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65" windowWidth="25440" windowHeight="6210" activeTab="3"/>
  </bookViews>
  <sheets>
    <sheet name="Note" sheetId="4" r:id="rId1"/>
    <sheet name="Inputs" sheetId="2" r:id="rId2"/>
    <sheet name="Depreciation" sheetId="1" r:id="rId3"/>
    <sheet name="Revenue_impact" sheetId="3" r:id="rId4"/>
  </sheets>
  <externalReferences>
    <externalReference r:id="rId5"/>
    <externalReference r:id="rId6"/>
    <externalReference r:id="rId7"/>
    <externalReference r:id="rId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hidden="1">[1]PCOR00!#REF!</definedName>
    <definedName name="_BQ4.5" hidden="1">#REF!</definedName>
    <definedName name="_BQ4.6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hidden="1">#REF!</definedName>
    <definedName name="BEx1M51HHDYGIT8PON7U8ICL2S95" hidden="1">'[2]Reco Sheet for Fcast'!$F$10:$G$10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hidden="1">'[3]AMI P &amp; L'!#REF!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hidden="1">'[3]AMI P &amp; L'!#REF!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hidden="1">'[3]AMI P &amp; L'!#REF!</definedName>
    <definedName name="BEx94GXG30CIVB6ZQN3X3IK6BZXQ" hidden="1">'[3]AMI P &amp; L'!#REF!</definedName>
    <definedName name="BEx94HZ5LURYM9ST744ALV6ZCKYP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hidden="1">'[3]AMI P &amp; L'!#REF!</definedName>
    <definedName name="BExB9AXUUDDTRDLVSC7REODDIYJ2" hidden="1">#REF!</definedName>
    <definedName name="BExB9DHI5I2TJ2LXYPM98EE81L27" hidden="1">'[2]Reco Sheet for Fcast'!$I$9:$J$9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hidden="1">'[3]AMI P &amp; L'!#REF!</definedName>
    <definedName name="BExD4JJSS3QDBLABCJCHD45SRNPI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hidden="1">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hidden="1">'[3]AMI P &amp; L'!#REF!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hidden="1">#REF!</definedName>
    <definedName name="BExGR9ATP2LVT7B9OCPSLJ11H9SX" hidden="1">'[2]Reco Sheet for Fcast'!$F$8:$G$8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hidden="1">'[3]AMI P &amp; L'!#REF!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hidden="1">#REF!</definedName>
    <definedName name="BExM9NUG3Q31X01AI9ZJCZIX25CS" hidden="1">'[2]Reco Sheet for Fcast'!$F$10:$G$10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hidden="1">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hidden="1">#REF!</definedName>
    <definedName name="BExO89ZIOXN0HOKHY24F7HDZ87UT" hidden="1">'[2]Reco Sheet for Fcast'!$F$11:$G$11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hidden="1">'[3]AMI P &amp; L'!#REF!</definedName>
    <definedName name="BExOK0EQYM9JUMAGWOUN7QDH7VMZ" hidden="1">'[3]AMI P &amp; L'!#REF!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hidden="1">'[3]AMI P &amp; L'!#REF!</definedName>
    <definedName name="BExQ300G8I8TK45A0MVHV15422EU" hidden="1">'[3]AMI P &amp; L'!#REF!</definedName>
    <definedName name="BExQ39R28MXSG2SEV956F0KZ20AN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hidden="1">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hidden="1">#REF!</definedName>
    <definedName name="BExTX476KI0RNB71XI5TYMANSGBG" hidden="1">'[2]Reco Sheet for Fcast'!$F$10:$G$10</definedName>
    <definedName name="BExTXJ6HBAIXMMWKZTJNFDYVZCAY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hidden="1">'[3]AMI P &amp; L'!#REF!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hidden="1">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hidden="1">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hidden="1">'[3]AMI P &amp; L'!#REF!</definedName>
    <definedName name="BExZQJJMGU5MHQOILGXGJPAQI5XI" hidden="1">'[3]AMI P &amp; L'!#REF!</definedName>
    <definedName name="BExZQP3CUHU0IRXBVRJLP1KYRDVE" hidden="1">#REF!</definedName>
    <definedName name="BExZQXBYEBN28QUH1KOVW6KKA5UM" hidden="1">'[2]Reco Sheet for Fcast'!$F$15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hidden="1">'[3]AMI P &amp; L'!#REF!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hidden="1">{#N/A,#N/A,FALSE,"pcf";#N/A,#N/A,FALSE,"pcr"}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art">Inputs!$E$7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vanilla">[4]WACC!$F$27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yht" hidden="1">{#N/A,#N/A,FALSE,"SUM QTR 3";#N/A,#N/A,FALSE,"Detail QTR 3 (w_o ly)"}</definedName>
  </definedNames>
  <calcPr calcId="145621" calcMode="autoNoTable" iterateDelta="1.0000000000000001E-5" calcOnSave="0"/>
</workbook>
</file>

<file path=xl/calcChain.xml><?xml version="1.0" encoding="utf-8"?>
<calcChain xmlns="http://schemas.openxmlformats.org/spreadsheetml/2006/main">
  <c r="U366" i="1" l="1"/>
  <c r="Q366" i="1"/>
  <c r="M366" i="1"/>
  <c r="AC366" i="1" s="1"/>
  <c r="L366" i="1"/>
  <c r="K366" i="1"/>
  <c r="J366" i="1"/>
  <c r="AP366" i="1" s="1"/>
  <c r="M318" i="1"/>
  <c r="L318" i="1"/>
  <c r="AB318" i="1" s="1"/>
  <c r="K318" i="1"/>
  <c r="J318" i="1"/>
  <c r="AP318" i="1" s="1"/>
  <c r="M270" i="1"/>
  <c r="L270" i="1"/>
  <c r="K270" i="1"/>
  <c r="J270" i="1"/>
  <c r="AP270" i="1" s="1"/>
  <c r="U222" i="1"/>
  <c r="Q222" i="1"/>
  <c r="M222" i="1"/>
  <c r="Y222" i="1" s="1"/>
  <c r="L222" i="1"/>
  <c r="K222" i="1"/>
  <c r="J222" i="1"/>
  <c r="AP222" i="1" s="1"/>
  <c r="M174" i="1"/>
  <c r="L174" i="1"/>
  <c r="K174" i="1"/>
  <c r="P174" i="1" s="1"/>
  <c r="J174" i="1"/>
  <c r="AP174" i="1" s="1"/>
  <c r="M126" i="1"/>
  <c r="U126" i="1" s="1"/>
  <c r="L126" i="1"/>
  <c r="K126" i="1"/>
  <c r="J126" i="1"/>
  <c r="AP126" i="1" s="1"/>
  <c r="M78" i="1"/>
  <c r="AC78" i="1" s="1"/>
  <c r="L78" i="1"/>
  <c r="K78" i="1"/>
  <c r="J78" i="1"/>
  <c r="AP78" i="1" s="1"/>
  <c r="M30" i="1"/>
  <c r="L30" i="1"/>
  <c r="K30" i="1"/>
  <c r="J30" i="1"/>
  <c r="AM30" i="1" s="1"/>
  <c r="Y366" i="1" l="1"/>
  <c r="AG366" i="1"/>
  <c r="AK366" i="1"/>
  <c r="N366" i="1"/>
  <c r="R366" i="1"/>
  <c r="V366" i="1"/>
  <c r="Z366" i="1"/>
  <c r="AD366" i="1"/>
  <c r="AH366" i="1"/>
  <c r="AL366" i="1"/>
  <c r="O366" i="1"/>
  <c r="S366" i="1"/>
  <c r="W366" i="1"/>
  <c r="AA366" i="1"/>
  <c r="AE366" i="1"/>
  <c r="AI366" i="1"/>
  <c r="AM366" i="1"/>
  <c r="P366" i="1"/>
  <c r="T366" i="1"/>
  <c r="X366" i="1"/>
  <c r="AB366" i="1"/>
  <c r="AF366" i="1"/>
  <c r="AJ366" i="1"/>
  <c r="Q318" i="1"/>
  <c r="AC318" i="1"/>
  <c r="AK318" i="1"/>
  <c r="N318" i="1"/>
  <c r="R318" i="1"/>
  <c r="V318" i="1"/>
  <c r="Z318" i="1"/>
  <c r="AD318" i="1"/>
  <c r="AH318" i="1"/>
  <c r="AL318" i="1"/>
  <c r="U318" i="1"/>
  <c r="Y318" i="1"/>
  <c r="AG318" i="1"/>
  <c r="O318" i="1"/>
  <c r="S318" i="1"/>
  <c r="W318" i="1"/>
  <c r="AA318" i="1"/>
  <c r="AE318" i="1"/>
  <c r="AI318" i="1"/>
  <c r="AM318" i="1"/>
  <c r="P318" i="1"/>
  <c r="T318" i="1"/>
  <c r="X318" i="1"/>
  <c r="AF318" i="1"/>
  <c r="AJ318" i="1"/>
  <c r="Q270" i="1"/>
  <c r="U270" i="1"/>
  <c r="Y270" i="1"/>
  <c r="AC270" i="1"/>
  <c r="AG270" i="1"/>
  <c r="AK270" i="1"/>
  <c r="N270" i="1"/>
  <c r="R270" i="1"/>
  <c r="V270" i="1"/>
  <c r="Z270" i="1"/>
  <c r="AD270" i="1"/>
  <c r="AH270" i="1"/>
  <c r="AL270" i="1"/>
  <c r="O270" i="1"/>
  <c r="S270" i="1"/>
  <c r="W270" i="1"/>
  <c r="AA270" i="1"/>
  <c r="AE270" i="1"/>
  <c r="AI270" i="1"/>
  <c r="AM270" i="1"/>
  <c r="P270" i="1"/>
  <c r="T270" i="1"/>
  <c r="X270" i="1"/>
  <c r="AB270" i="1"/>
  <c r="AF270" i="1"/>
  <c r="AJ270" i="1"/>
  <c r="AC222" i="1"/>
  <c r="AG222" i="1"/>
  <c r="AK222" i="1"/>
  <c r="N222" i="1"/>
  <c r="R222" i="1"/>
  <c r="V222" i="1"/>
  <c r="Z222" i="1"/>
  <c r="AD222" i="1"/>
  <c r="AH222" i="1"/>
  <c r="AL222" i="1"/>
  <c r="O222" i="1"/>
  <c r="S222" i="1"/>
  <c r="W222" i="1"/>
  <c r="AA222" i="1"/>
  <c r="AE222" i="1"/>
  <c r="AI222" i="1"/>
  <c r="AM222" i="1"/>
  <c r="P222" i="1"/>
  <c r="T222" i="1"/>
  <c r="X222" i="1"/>
  <c r="AB222" i="1"/>
  <c r="AF222" i="1"/>
  <c r="AJ222" i="1"/>
  <c r="Q174" i="1"/>
  <c r="U174" i="1"/>
  <c r="Y174" i="1"/>
  <c r="AC174" i="1"/>
  <c r="AG174" i="1"/>
  <c r="AK174" i="1"/>
  <c r="N174" i="1"/>
  <c r="R174" i="1"/>
  <c r="V174" i="1"/>
  <c r="Z174" i="1"/>
  <c r="AD174" i="1"/>
  <c r="AH174" i="1"/>
  <c r="AL174" i="1"/>
  <c r="O174" i="1"/>
  <c r="S174" i="1"/>
  <c r="W174" i="1"/>
  <c r="AA174" i="1"/>
  <c r="AE174" i="1"/>
  <c r="AI174" i="1"/>
  <c r="AM174" i="1"/>
  <c r="T174" i="1"/>
  <c r="X174" i="1"/>
  <c r="AB174" i="1"/>
  <c r="AF174" i="1"/>
  <c r="AJ174" i="1"/>
  <c r="Q126" i="1"/>
  <c r="AG126" i="1"/>
  <c r="AK126" i="1"/>
  <c r="Y126" i="1"/>
  <c r="N126" i="1"/>
  <c r="R126" i="1"/>
  <c r="V126" i="1"/>
  <c r="Z126" i="1"/>
  <c r="AD126" i="1"/>
  <c r="AH126" i="1"/>
  <c r="AL126" i="1"/>
  <c r="AC126" i="1"/>
  <c r="O126" i="1"/>
  <c r="S126" i="1"/>
  <c r="W126" i="1"/>
  <c r="AA126" i="1"/>
  <c r="AE126" i="1"/>
  <c r="AI126" i="1"/>
  <c r="AM126" i="1"/>
  <c r="P126" i="1"/>
  <c r="T126" i="1"/>
  <c r="X126" i="1"/>
  <c r="AB126" i="1"/>
  <c r="AF126" i="1"/>
  <c r="AJ126" i="1"/>
  <c r="U78" i="1"/>
  <c r="AG78" i="1"/>
  <c r="N78" i="1"/>
  <c r="R78" i="1"/>
  <c r="V78" i="1"/>
  <c r="Z78" i="1"/>
  <c r="AD78" i="1"/>
  <c r="AH78" i="1"/>
  <c r="AL78" i="1"/>
  <c r="Y78" i="1"/>
  <c r="AK78" i="1"/>
  <c r="O78" i="1"/>
  <c r="S78" i="1"/>
  <c r="W78" i="1"/>
  <c r="AA78" i="1"/>
  <c r="AE78" i="1"/>
  <c r="AI78" i="1"/>
  <c r="AM78" i="1"/>
  <c r="Q78" i="1"/>
  <c r="P78" i="1"/>
  <c r="T78" i="1"/>
  <c r="X78" i="1"/>
  <c r="AB78" i="1"/>
  <c r="AF78" i="1"/>
  <c r="AJ78" i="1"/>
  <c r="S30" i="1"/>
  <c r="P30" i="1"/>
  <c r="T30" i="1"/>
  <c r="X30" i="1"/>
  <c r="AB30" i="1"/>
  <c r="AF30" i="1"/>
  <c r="AJ30" i="1"/>
  <c r="Q30" i="1"/>
  <c r="U30" i="1"/>
  <c r="Y30" i="1"/>
  <c r="AC30" i="1"/>
  <c r="AG30" i="1"/>
  <c r="AK30" i="1"/>
  <c r="N30" i="1"/>
  <c r="R30" i="1"/>
  <c r="V30" i="1"/>
  <c r="Z30" i="1"/>
  <c r="AD30" i="1"/>
  <c r="AH30" i="1"/>
  <c r="AL30" i="1"/>
  <c r="O30" i="1"/>
  <c r="W30" i="1"/>
  <c r="AA30" i="1"/>
  <c r="AE30" i="1"/>
  <c r="AI30" i="1"/>
  <c r="AP30" i="1"/>
  <c r="P7" i="3" l="1"/>
  <c r="Q7" i="3" s="1"/>
  <c r="R7" i="3" s="1"/>
  <c r="S7" i="3" s="1"/>
  <c r="T7" i="3"/>
  <c r="U7" i="3" s="1"/>
  <c r="V7" i="3" s="1"/>
  <c r="W7" i="3" s="1"/>
  <c r="X7" i="3" s="1"/>
  <c r="Y7" i="3"/>
  <c r="Z7" i="3"/>
  <c r="AA7" i="3"/>
  <c r="AB7" i="3" s="1"/>
  <c r="AC7" i="3" s="1"/>
  <c r="AD7" i="3"/>
  <c r="AE7" i="3"/>
  <c r="AF7" i="3" s="1"/>
  <c r="AG7" i="3" s="1"/>
  <c r="AH7" i="3" s="1"/>
  <c r="AI7" i="3"/>
  <c r="AJ7" i="3" s="1"/>
  <c r="AK7" i="3" s="1"/>
  <c r="AL7" i="3" s="1"/>
  <c r="AM7" i="3" s="1"/>
  <c r="O7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O8" i="3"/>
  <c r="P37" i="3" l="1"/>
  <c r="P36" i="3" l="1"/>
  <c r="B9" i="1"/>
  <c r="B8" i="1"/>
  <c r="Q37" i="3" l="1"/>
  <c r="Q36" i="3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B6" i="3"/>
  <c r="R37" i="3" l="1"/>
  <c r="R36" i="3"/>
  <c r="AJ34" i="3"/>
  <c r="AK34" i="3" s="1"/>
  <c r="AL34" i="3" s="1"/>
  <c r="AM34" i="3" s="1"/>
  <c r="AE34" i="3"/>
  <c r="AF34" i="3" s="1"/>
  <c r="AG34" i="3" s="1"/>
  <c r="AH34" i="3" s="1"/>
  <c r="Z34" i="3"/>
  <c r="AA34" i="3" s="1"/>
  <c r="AB34" i="3" s="1"/>
  <c r="AC34" i="3" s="1"/>
  <c r="I10" i="3"/>
  <c r="S37" i="3" l="1"/>
  <c r="S36" i="3"/>
  <c r="U36" i="3" l="1"/>
  <c r="U37" i="3"/>
  <c r="B10" i="3"/>
  <c r="V37" i="3" l="1"/>
  <c r="V36" i="3"/>
  <c r="B11" i="3"/>
  <c r="B356" i="1"/>
  <c r="B308" i="1"/>
  <c r="B260" i="1"/>
  <c r="B212" i="1"/>
  <c r="B164" i="1"/>
  <c r="B116" i="1"/>
  <c r="B68" i="1"/>
  <c r="B20" i="1"/>
  <c r="W37" i="3" l="1"/>
  <c r="W36" i="3"/>
  <c r="D209" i="1"/>
  <c r="I170" i="1"/>
  <c r="I171" i="1" s="1"/>
  <c r="D401" i="1"/>
  <c r="I362" i="1"/>
  <c r="I363" i="1" s="1"/>
  <c r="D257" i="1"/>
  <c r="I218" i="1"/>
  <c r="I219" i="1" s="1"/>
  <c r="D305" i="1"/>
  <c r="I266" i="1"/>
  <c r="I267" i="1" s="1"/>
  <c r="D161" i="1"/>
  <c r="I122" i="1"/>
  <c r="I123" i="1" s="1"/>
  <c r="D353" i="1"/>
  <c r="I314" i="1"/>
  <c r="I315" i="1" s="1"/>
  <c r="D113" i="1"/>
  <c r="I74" i="1"/>
  <c r="I75" i="1" s="1"/>
  <c r="I26" i="1"/>
  <c r="I27" i="1" s="1"/>
  <c r="X36" i="3" l="1"/>
  <c r="X37" i="3" s="1"/>
  <c r="Z36" i="3" l="1"/>
  <c r="Z37" i="3"/>
  <c r="AA36" i="3" l="1"/>
  <c r="AA37" i="3"/>
  <c r="K6" i="1"/>
  <c r="L6" i="1"/>
  <c r="M6" i="1"/>
  <c r="N6" i="1"/>
  <c r="O6" i="1"/>
  <c r="O6" i="3" s="1"/>
  <c r="O9" i="3" s="1"/>
  <c r="P6" i="1"/>
  <c r="P6" i="3" s="1"/>
  <c r="P9" i="3" s="1"/>
  <c r="Q6" i="1"/>
  <c r="Q6" i="3" s="1"/>
  <c r="Q9" i="3" s="1"/>
  <c r="R6" i="1"/>
  <c r="R6" i="3" s="1"/>
  <c r="R9" i="3" s="1"/>
  <c r="S6" i="1"/>
  <c r="S6" i="3" s="1"/>
  <c r="S9" i="3" s="1"/>
  <c r="T6" i="1"/>
  <c r="T6" i="3" s="1"/>
  <c r="T9" i="3" s="1"/>
  <c r="U6" i="1"/>
  <c r="U6" i="3" s="1"/>
  <c r="U9" i="3" s="1"/>
  <c r="V6" i="1"/>
  <c r="V6" i="3" s="1"/>
  <c r="V9" i="3" s="1"/>
  <c r="W6" i="1"/>
  <c r="W6" i="3" s="1"/>
  <c r="X6" i="1"/>
  <c r="X6" i="3" s="1"/>
  <c r="Y6" i="1"/>
  <c r="Y6" i="3" s="1"/>
  <c r="Z6" i="1"/>
  <c r="Z6" i="3" s="1"/>
  <c r="AA6" i="1"/>
  <c r="AA6" i="3" s="1"/>
  <c r="AB6" i="1"/>
  <c r="AB6" i="3" s="1"/>
  <c r="AC6" i="1"/>
  <c r="AC6" i="3" s="1"/>
  <c r="AD6" i="1"/>
  <c r="AD6" i="3" s="1"/>
  <c r="AE6" i="1"/>
  <c r="AE6" i="3" s="1"/>
  <c r="AF6" i="1"/>
  <c r="AF6" i="3" s="1"/>
  <c r="AG6" i="1"/>
  <c r="AG6" i="3" s="1"/>
  <c r="AH6" i="1"/>
  <c r="AH6" i="3" s="1"/>
  <c r="AI6" i="1"/>
  <c r="AI6" i="3" s="1"/>
  <c r="AJ6" i="1"/>
  <c r="AJ6" i="3" s="1"/>
  <c r="AK6" i="1"/>
  <c r="AK6" i="3" s="1"/>
  <c r="AL6" i="1"/>
  <c r="AL6" i="3" s="1"/>
  <c r="AM6" i="1"/>
  <c r="AM6" i="3" s="1"/>
  <c r="J6" i="1"/>
  <c r="D369" i="1"/>
  <c r="J369" i="1" s="1"/>
  <c r="K369" i="1" s="1"/>
  <c r="D321" i="1"/>
  <c r="J321" i="1" s="1"/>
  <c r="K321" i="1" s="1"/>
  <c r="D273" i="1"/>
  <c r="J273" i="1" s="1"/>
  <c r="K273" i="1" s="1"/>
  <c r="D225" i="1"/>
  <c r="J225" i="1" s="1"/>
  <c r="K225" i="1" s="1"/>
  <c r="D177" i="1"/>
  <c r="D129" i="1"/>
  <c r="J129" i="1" s="1"/>
  <c r="K129" i="1" s="1"/>
  <c r="D81" i="1"/>
  <c r="J81" i="1" s="1"/>
  <c r="K81" i="1" s="1"/>
  <c r="AB36" i="3" l="1"/>
  <c r="AB37" i="3"/>
  <c r="W9" i="3"/>
  <c r="D226" i="1"/>
  <c r="J226" i="1" s="1"/>
  <c r="K226" i="1" s="1"/>
  <c r="L226" i="1" s="1"/>
  <c r="I69" i="1"/>
  <c r="I70" i="1"/>
  <c r="I166" i="1"/>
  <c r="I165" i="1"/>
  <c r="I214" i="1"/>
  <c r="I213" i="1"/>
  <c r="I358" i="1"/>
  <c r="I357" i="1"/>
  <c r="I22" i="1"/>
  <c r="I21" i="1"/>
  <c r="I261" i="1"/>
  <c r="I262" i="1"/>
  <c r="I118" i="1"/>
  <c r="I117" i="1"/>
  <c r="I310" i="1"/>
  <c r="I309" i="1"/>
  <c r="D370" i="1"/>
  <c r="J370" i="1" s="1"/>
  <c r="D178" i="1"/>
  <c r="J178" i="1" s="1"/>
  <c r="K178" i="1" s="1"/>
  <c r="L178" i="1" s="1"/>
  <c r="J177" i="1"/>
  <c r="K177" i="1" s="1"/>
  <c r="D274" i="1"/>
  <c r="D322" i="1"/>
  <c r="J322" i="1" s="1"/>
  <c r="K322" i="1" s="1"/>
  <c r="L322" i="1" s="1"/>
  <c r="D179" i="1"/>
  <c r="J179" i="1" s="1"/>
  <c r="D130" i="1"/>
  <c r="J130" i="1" s="1"/>
  <c r="D82" i="1"/>
  <c r="J82" i="1" s="1"/>
  <c r="D65" i="1"/>
  <c r="J7" i="1"/>
  <c r="K7" i="1" s="1"/>
  <c r="L7" i="1" s="1"/>
  <c r="M7" i="1" s="1"/>
  <c r="M8" i="1" s="1"/>
  <c r="D33" i="1"/>
  <c r="M20" i="2" l="1"/>
  <c r="M28" i="2" s="1"/>
  <c r="M44" i="2" s="1"/>
  <c r="M10" i="3"/>
  <c r="AC36" i="3"/>
  <c r="AC37" i="3" s="1"/>
  <c r="J121" i="1"/>
  <c r="J123" i="1" s="1"/>
  <c r="K121" i="1" s="1"/>
  <c r="K123" i="1" s="1"/>
  <c r="J169" i="1"/>
  <c r="J171" i="1" s="1"/>
  <c r="K169" i="1" s="1"/>
  <c r="J217" i="1"/>
  <c r="J219" i="1" s="1"/>
  <c r="K217" i="1" s="1"/>
  <c r="K219" i="1" s="1"/>
  <c r="J265" i="1"/>
  <c r="J267" i="1" s="1"/>
  <c r="K265" i="1" s="1"/>
  <c r="K267" i="1" s="1"/>
  <c r="J313" i="1"/>
  <c r="J315" i="1" s="1"/>
  <c r="K313" i="1" s="1"/>
  <c r="K315" i="1" s="1"/>
  <c r="L313" i="1" s="1"/>
  <c r="L315" i="1" s="1"/>
  <c r="M313" i="1" s="1"/>
  <c r="M315" i="1" s="1"/>
  <c r="N313" i="1" s="1"/>
  <c r="N315" i="1" s="1"/>
  <c r="O313" i="1" s="1"/>
  <c r="O315" i="1" s="1"/>
  <c r="P313" i="1" s="1"/>
  <c r="P315" i="1" s="1"/>
  <c r="Q313" i="1" s="1"/>
  <c r="Q315" i="1" s="1"/>
  <c r="R313" i="1" s="1"/>
  <c r="R315" i="1" s="1"/>
  <c r="S313" i="1" s="1"/>
  <c r="S315" i="1" s="1"/>
  <c r="J361" i="1"/>
  <c r="J363" i="1" s="1"/>
  <c r="K361" i="1" s="1"/>
  <c r="K363" i="1" s="1"/>
  <c r="J73" i="1"/>
  <c r="J75" i="1" s="1"/>
  <c r="K73" i="1" s="1"/>
  <c r="K75" i="1" s="1"/>
  <c r="D227" i="1"/>
  <c r="J227" i="1" s="1"/>
  <c r="K227" i="1" s="1"/>
  <c r="X9" i="3"/>
  <c r="D371" i="1"/>
  <c r="J371" i="1" s="1"/>
  <c r="K371" i="1" s="1"/>
  <c r="L371" i="1" s="1"/>
  <c r="M371" i="1" s="1"/>
  <c r="J33" i="1"/>
  <c r="K33" i="1" s="1"/>
  <c r="K179" i="1"/>
  <c r="L179" i="1" s="1"/>
  <c r="M179" i="1" s="1"/>
  <c r="D275" i="1"/>
  <c r="J274" i="1"/>
  <c r="K82" i="1"/>
  <c r="L82" i="1" s="1"/>
  <c r="K130" i="1"/>
  <c r="L130" i="1" s="1"/>
  <c r="K370" i="1"/>
  <c r="L370" i="1" s="1"/>
  <c r="J25" i="1"/>
  <c r="J27" i="1" s="1"/>
  <c r="D372" i="1"/>
  <c r="J372" i="1" s="1"/>
  <c r="D323" i="1"/>
  <c r="J323" i="1" s="1"/>
  <c r="D228" i="1"/>
  <c r="J228" i="1" s="1"/>
  <c r="D180" i="1"/>
  <c r="J180" i="1" s="1"/>
  <c r="D131" i="1"/>
  <c r="J131" i="1" s="1"/>
  <c r="D83" i="1"/>
  <c r="J83" i="1" s="1"/>
  <c r="L8" i="1"/>
  <c r="L20" i="2" s="1"/>
  <c r="L28" i="2" s="1"/>
  <c r="L44" i="2" s="1"/>
  <c r="N7" i="1"/>
  <c r="J8" i="1"/>
  <c r="K8" i="1"/>
  <c r="K20" i="2" s="1"/>
  <c r="K28" i="2" s="1"/>
  <c r="K44" i="2" s="1"/>
  <c r="D34" i="1"/>
  <c r="J34" i="1" s="1"/>
  <c r="L9" i="1"/>
  <c r="L11" i="3" s="1"/>
  <c r="M322" i="1" l="1"/>
  <c r="M178" i="1"/>
  <c r="N371" i="1"/>
  <c r="O371" i="1" s="1"/>
  <c r="P371" i="1" s="1"/>
  <c r="J10" i="3"/>
  <c r="J20" i="2"/>
  <c r="J28" i="2" s="1"/>
  <c r="J44" i="2" s="1"/>
  <c r="L10" i="3"/>
  <c r="K10" i="3"/>
  <c r="AE36" i="3"/>
  <c r="AE37" i="3"/>
  <c r="L121" i="1"/>
  <c r="L123" i="1" s="1"/>
  <c r="M121" i="1" s="1"/>
  <c r="M123" i="1" s="1"/>
  <c r="N121" i="1" s="1"/>
  <c r="N123" i="1" s="1"/>
  <c r="O121" i="1" s="1"/>
  <c r="O123" i="1" s="1"/>
  <c r="P121" i="1" s="1"/>
  <c r="P123" i="1" s="1"/>
  <c r="Q121" i="1" s="1"/>
  <c r="Q123" i="1" s="1"/>
  <c r="R121" i="1" s="1"/>
  <c r="R123" i="1" s="1"/>
  <c r="S121" i="1" s="1"/>
  <c r="S123" i="1" s="1"/>
  <c r="T121" i="1" s="1"/>
  <c r="T123" i="1" s="1"/>
  <c r="K171" i="1"/>
  <c r="L169" i="1" s="1"/>
  <c r="L171" i="1" s="1"/>
  <c r="M169" i="1" s="1"/>
  <c r="M171" i="1" s="1"/>
  <c r="N169" i="1" s="1"/>
  <c r="N171" i="1" s="1"/>
  <c r="O169" i="1" s="1"/>
  <c r="O171" i="1" s="1"/>
  <c r="P169" i="1" s="1"/>
  <c r="P171" i="1" s="1"/>
  <c r="Q169" i="1" s="1"/>
  <c r="Q171" i="1" s="1"/>
  <c r="R169" i="1" s="1"/>
  <c r="R171" i="1" s="1"/>
  <c r="S169" i="1" s="1"/>
  <c r="S171" i="1" s="1"/>
  <c r="T169" i="1" s="1"/>
  <c r="T171" i="1" s="1"/>
  <c r="L217" i="1"/>
  <c r="L219" i="1" s="1"/>
  <c r="L265" i="1"/>
  <c r="L267" i="1" s="1"/>
  <c r="M265" i="1" s="1"/>
  <c r="M267" i="1" s="1"/>
  <c r="N265" i="1" s="1"/>
  <c r="N267" i="1" s="1"/>
  <c r="O265" i="1" s="1"/>
  <c r="O267" i="1" s="1"/>
  <c r="P265" i="1" s="1"/>
  <c r="P267" i="1" s="1"/>
  <c r="Q265" i="1" s="1"/>
  <c r="Q267" i="1" s="1"/>
  <c r="R265" i="1" s="1"/>
  <c r="R267" i="1" s="1"/>
  <c r="S265" i="1" s="1"/>
  <c r="S267" i="1" s="1"/>
  <c r="T265" i="1" s="1"/>
  <c r="T267" i="1" s="1"/>
  <c r="L361" i="1"/>
  <c r="L363" i="1" s="1"/>
  <c r="M361" i="1" s="1"/>
  <c r="M363" i="1" s="1"/>
  <c r="T313" i="1"/>
  <c r="T315" i="1" s="1"/>
  <c r="L73" i="1"/>
  <c r="L75" i="1" s="1"/>
  <c r="Y9" i="3"/>
  <c r="M9" i="1"/>
  <c r="M11" i="3" s="1"/>
  <c r="N9" i="1"/>
  <c r="N11" i="3" s="1"/>
  <c r="L227" i="1"/>
  <c r="M227" i="1" s="1"/>
  <c r="K131" i="1"/>
  <c r="K372" i="1"/>
  <c r="L372" i="1" s="1"/>
  <c r="K180" i="1"/>
  <c r="L180" i="1" s="1"/>
  <c r="N179" i="1"/>
  <c r="O179" i="1" s="1"/>
  <c r="P179" i="1" s="1"/>
  <c r="K274" i="1"/>
  <c r="L274" i="1" s="1"/>
  <c r="K228" i="1"/>
  <c r="L228" i="1" s="1"/>
  <c r="K323" i="1"/>
  <c r="L323" i="1" s="1"/>
  <c r="J275" i="1"/>
  <c r="D276" i="1"/>
  <c r="K83" i="1"/>
  <c r="L83" i="1" s="1"/>
  <c r="M83" i="1" s="1"/>
  <c r="K34" i="1"/>
  <c r="L34" i="1" s="1"/>
  <c r="J9" i="1"/>
  <c r="J11" i="3" s="1"/>
  <c r="M130" i="1"/>
  <c r="M370" i="1"/>
  <c r="M226" i="1"/>
  <c r="M82" i="1"/>
  <c r="N82" i="1" s="1"/>
  <c r="O82" i="1" s="1"/>
  <c r="L129" i="1"/>
  <c r="L369" i="1"/>
  <c r="L225" i="1"/>
  <c r="L81" i="1"/>
  <c r="M81" i="1" s="1"/>
  <c r="N81" i="1" s="1"/>
  <c r="L273" i="1"/>
  <c r="D373" i="1"/>
  <c r="J373" i="1" s="1"/>
  <c r="D324" i="1"/>
  <c r="J324" i="1" s="1"/>
  <c r="D229" i="1"/>
  <c r="J229" i="1" s="1"/>
  <c r="D181" i="1"/>
  <c r="J181" i="1" s="1"/>
  <c r="D132" i="1"/>
  <c r="J132" i="1" s="1"/>
  <c r="D84" i="1"/>
  <c r="J84" i="1" s="1"/>
  <c r="D35" i="1"/>
  <c r="J35" i="1" s="1"/>
  <c r="K9" i="1"/>
  <c r="K11" i="3" s="1"/>
  <c r="N8" i="1"/>
  <c r="M27" i="2" s="1"/>
  <c r="O7" i="1"/>
  <c r="O9" i="1" s="1"/>
  <c r="M13" i="1" l="1"/>
  <c r="P19" i="3"/>
  <c r="T19" i="3"/>
  <c r="X19" i="3"/>
  <c r="AB19" i="3"/>
  <c r="AF19" i="3"/>
  <c r="AJ19" i="3"/>
  <c r="O19" i="3"/>
  <c r="Q19" i="3"/>
  <c r="U19" i="3"/>
  <c r="Y19" i="3"/>
  <c r="AC19" i="3"/>
  <c r="AG19" i="3"/>
  <c r="AK19" i="3"/>
  <c r="R19" i="3"/>
  <c r="V19" i="3"/>
  <c r="Z19" i="3"/>
  <c r="AD19" i="3"/>
  <c r="AH19" i="3"/>
  <c r="AL19" i="3"/>
  <c r="S19" i="3"/>
  <c r="W19" i="3"/>
  <c r="AA19" i="3"/>
  <c r="AE19" i="3"/>
  <c r="AI19" i="3"/>
  <c r="AM19" i="3"/>
  <c r="J32" i="1"/>
  <c r="N10" i="3"/>
  <c r="AF37" i="3"/>
  <c r="AF36" i="3"/>
  <c r="M217" i="1"/>
  <c r="M219" i="1" s="1"/>
  <c r="N361" i="1"/>
  <c r="N363" i="1" s="1"/>
  <c r="O361" i="1" s="1"/>
  <c r="O363" i="1" s="1"/>
  <c r="U313" i="1"/>
  <c r="U315" i="1" s="1"/>
  <c r="U265" i="1"/>
  <c r="U267" i="1" s="1"/>
  <c r="U169" i="1"/>
  <c r="U171" i="1" s="1"/>
  <c r="U121" i="1"/>
  <c r="U123" i="1" s="1"/>
  <c r="M73" i="1"/>
  <c r="M75" i="1" s="1"/>
  <c r="Z9" i="3"/>
  <c r="L13" i="1"/>
  <c r="L33" i="1"/>
  <c r="M33" i="1" s="1"/>
  <c r="K13" i="1"/>
  <c r="N227" i="1"/>
  <c r="O227" i="1" s="1"/>
  <c r="P227" i="1" s="1"/>
  <c r="L131" i="1"/>
  <c r="M323" i="1"/>
  <c r="N323" i="1" s="1"/>
  <c r="O323" i="1" s="1"/>
  <c r="P323" i="1" s="1"/>
  <c r="M228" i="1"/>
  <c r="N228" i="1" s="1"/>
  <c r="N83" i="1"/>
  <c r="O83" i="1" s="1"/>
  <c r="J276" i="1"/>
  <c r="D277" i="1"/>
  <c r="M372" i="1"/>
  <c r="N372" i="1" s="1"/>
  <c r="K181" i="1"/>
  <c r="K324" i="1"/>
  <c r="L324" i="1" s="1"/>
  <c r="M324" i="1" s="1"/>
  <c r="N324" i="1" s="1"/>
  <c r="K275" i="1"/>
  <c r="M180" i="1"/>
  <c r="N180" i="1" s="1"/>
  <c r="K84" i="1"/>
  <c r="L84" i="1" s="1"/>
  <c r="K229" i="1"/>
  <c r="L229" i="1" s="1"/>
  <c r="K132" i="1"/>
  <c r="L132" i="1" s="1"/>
  <c r="K373" i="1"/>
  <c r="L373" i="1" s="1"/>
  <c r="M274" i="1"/>
  <c r="N274" i="1" s="1"/>
  <c r="M34" i="1"/>
  <c r="N34" i="1" s="1"/>
  <c r="M273" i="1"/>
  <c r="M369" i="1"/>
  <c r="N370" i="1"/>
  <c r="O370" i="1" s="1"/>
  <c r="L177" i="1"/>
  <c r="N178" i="1"/>
  <c r="O178" i="1" s="1"/>
  <c r="P82" i="1"/>
  <c r="Q82" i="1" s="1"/>
  <c r="Q179" i="1"/>
  <c r="K35" i="1"/>
  <c r="L35" i="1" s="1"/>
  <c r="K25" i="1"/>
  <c r="K27" i="1" s="1"/>
  <c r="L321" i="1"/>
  <c r="N226" i="1"/>
  <c r="O226" i="1" s="1"/>
  <c r="N322" i="1"/>
  <c r="Q371" i="1"/>
  <c r="M225" i="1"/>
  <c r="M129" i="1"/>
  <c r="N129" i="1" s="1"/>
  <c r="N130" i="1"/>
  <c r="O81" i="1"/>
  <c r="D374" i="1"/>
  <c r="J374" i="1" s="1"/>
  <c r="D325" i="1"/>
  <c r="J325" i="1" s="1"/>
  <c r="D230" i="1"/>
  <c r="J230" i="1" s="1"/>
  <c r="D182" i="1"/>
  <c r="J182" i="1" s="1"/>
  <c r="D133" i="1"/>
  <c r="J133" i="1" s="1"/>
  <c r="D85" i="1"/>
  <c r="J85" i="1" s="1"/>
  <c r="P7" i="1"/>
  <c r="O8" i="1"/>
  <c r="O10" i="3" s="1"/>
  <c r="O26" i="3" s="1"/>
  <c r="D36" i="1"/>
  <c r="J36" i="1" s="1"/>
  <c r="O11" i="3"/>
  <c r="J13" i="1" l="1"/>
  <c r="J368" i="1"/>
  <c r="K368" i="1" s="1"/>
  <c r="L368" i="1" s="1"/>
  <c r="J80" i="1"/>
  <c r="K80" i="1" s="1"/>
  <c r="L80" i="1" s="1"/>
  <c r="M80" i="1" s="1"/>
  <c r="J272" i="1"/>
  <c r="K272" i="1" s="1"/>
  <c r="L272" i="1" s="1"/>
  <c r="J176" i="1"/>
  <c r="K176" i="1" s="1"/>
  <c r="L176" i="1" s="1"/>
  <c r="M176" i="1" s="1"/>
  <c r="N176" i="1" s="1"/>
  <c r="O176" i="1" s="1"/>
  <c r="P176" i="1" s="1"/>
  <c r="J224" i="1"/>
  <c r="K224" i="1" s="1"/>
  <c r="L224" i="1" s="1"/>
  <c r="J320" i="1"/>
  <c r="K320" i="1" s="1"/>
  <c r="J128" i="1"/>
  <c r="K128" i="1" s="1"/>
  <c r="L128" i="1" s="1"/>
  <c r="M128" i="1" s="1"/>
  <c r="AG37" i="3"/>
  <c r="AG36" i="3"/>
  <c r="N217" i="1"/>
  <c r="N219" i="1" s="1"/>
  <c r="O217" i="1" s="1"/>
  <c r="O219" i="1" s="1"/>
  <c r="P217" i="1" s="1"/>
  <c r="P219" i="1" s="1"/>
  <c r="Q217" i="1" s="1"/>
  <c r="Q219" i="1" s="1"/>
  <c r="R217" i="1" s="1"/>
  <c r="R219" i="1" s="1"/>
  <c r="S217" i="1" s="1"/>
  <c r="S219" i="1" s="1"/>
  <c r="T217" i="1" s="1"/>
  <c r="T219" i="1" s="1"/>
  <c r="U217" i="1" s="1"/>
  <c r="U219" i="1" s="1"/>
  <c r="V217" i="1" s="1"/>
  <c r="V219" i="1" s="1"/>
  <c r="P361" i="1"/>
  <c r="P363" i="1" s="1"/>
  <c r="V313" i="1"/>
  <c r="V315" i="1" s="1"/>
  <c r="V265" i="1"/>
  <c r="V267" i="1" s="1"/>
  <c r="V169" i="1"/>
  <c r="V171" i="1" s="1"/>
  <c r="V121" i="1"/>
  <c r="V123" i="1" s="1"/>
  <c r="N73" i="1"/>
  <c r="N75" i="1" s="1"/>
  <c r="O73" i="1" s="1"/>
  <c r="O75" i="1" s="1"/>
  <c r="P73" i="1" s="1"/>
  <c r="P75" i="1" s="1"/>
  <c r="AA9" i="3"/>
  <c r="K32" i="1"/>
  <c r="L32" i="1" s="1"/>
  <c r="M32" i="1" s="1"/>
  <c r="P8" i="1"/>
  <c r="P10" i="3" s="1"/>
  <c r="P26" i="3" s="1"/>
  <c r="P9" i="1"/>
  <c r="P11" i="3" s="1"/>
  <c r="N33" i="1"/>
  <c r="O33" i="1" s="1"/>
  <c r="L25" i="1"/>
  <c r="L27" i="1" s="1"/>
  <c r="M373" i="1"/>
  <c r="N373" i="1" s="1"/>
  <c r="L181" i="1"/>
  <c r="M131" i="1"/>
  <c r="N131" i="1" s="1"/>
  <c r="M229" i="1"/>
  <c r="N229" i="1" s="1"/>
  <c r="O229" i="1" s="1"/>
  <c r="M132" i="1"/>
  <c r="N132" i="1" s="1"/>
  <c r="K85" i="1"/>
  <c r="L85" i="1" s="1"/>
  <c r="K374" i="1"/>
  <c r="L374" i="1" s="1"/>
  <c r="J277" i="1"/>
  <c r="D278" i="1"/>
  <c r="P83" i="1"/>
  <c r="Q83" i="1" s="1"/>
  <c r="R83" i="1" s="1"/>
  <c r="K230" i="1"/>
  <c r="L230" i="1" s="1"/>
  <c r="K133" i="1"/>
  <c r="L133" i="1" s="1"/>
  <c r="M133" i="1" s="1"/>
  <c r="K325" i="1"/>
  <c r="L325" i="1" s="1"/>
  <c r="M84" i="1"/>
  <c r="N84" i="1" s="1"/>
  <c r="K276" i="1"/>
  <c r="L276" i="1" s="1"/>
  <c r="K182" i="1"/>
  <c r="L182" i="1" s="1"/>
  <c r="L275" i="1"/>
  <c r="O130" i="1"/>
  <c r="P130" i="1" s="1"/>
  <c r="P226" i="1"/>
  <c r="O129" i="1"/>
  <c r="P129" i="1" s="1"/>
  <c r="Q129" i="1" s="1"/>
  <c r="R129" i="1" s="1"/>
  <c r="S129" i="1" s="1"/>
  <c r="N225" i="1"/>
  <c r="O225" i="1" s="1"/>
  <c r="R82" i="1"/>
  <c r="S82" i="1" s="1"/>
  <c r="T82" i="1" s="1"/>
  <c r="U82" i="1" s="1"/>
  <c r="V82" i="1" s="1"/>
  <c r="W82" i="1" s="1"/>
  <c r="X82" i="1" s="1"/>
  <c r="Y82" i="1" s="1"/>
  <c r="Z82" i="1" s="1"/>
  <c r="AA82" i="1" s="1"/>
  <c r="AB82" i="1" s="1"/>
  <c r="AC82" i="1" s="1"/>
  <c r="AD82" i="1" s="1"/>
  <c r="AE82" i="1" s="1"/>
  <c r="M35" i="1"/>
  <c r="N35" i="1" s="1"/>
  <c r="O35" i="1" s="1"/>
  <c r="P35" i="1" s="1"/>
  <c r="N80" i="1"/>
  <c r="O80" i="1" s="1"/>
  <c r="P80" i="1" s="1"/>
  <c r="O34" i="1"/>
  <c r="P34" i="1" s="1"/>
  <c r="Q34" i="1" s="1"/>
  <c r="O322" i="1"/>
  <c r="P322" i="1" s="1"/>
  <c r="N369" i="1"/>
  <c r="N273" i="1"/>
  <c r="O273" i="1" s="1"/>
  <c r="R179" i="1"/>
  <c r="R371" i="1"/>
  <c r="M224" i="1"/>
  <c r="M177" i="1"/>
  <c r="N128" i="1"/>
  <c r="O128" i="1" s="1"/>
  <c r="P370" i="1"/>
  <c r="Q370" i="1" s="1"/>
  <c r="O274" i="1"/>
  <c r="M321" i="1"/>
  <c r="K36" i="1"/>
  <c r="L36" i="1" s="1"/>
  <c r="P81" i="1"/>
  <c r="P178" i="1"/>
  <c r="Q227" i="1"/>
  <c r="Q323" i="1"/>
  <c r="N32" i="1"/>
  <c r="D375" i="1"/>
  <c r="J375" i="1" s="1"/>
  <c r="D326" i="1"/>
  <c r="J326" i="1" s="1"/>
  <c r="D231" i="1"/>
  <c r="J231" i="1" s="1"/>
  <c r="D183" i="1"/>
  <c r="J183" i="1" s="1"/>
  <c r="D134" i="1"/>
  <c r="J134" i="1" s="1"/>
  <c r="D86" i="1"/>
  <c r="J86" i="1" s="1"/>
  <c r="D37" i="1"/>
  <c r="J37" i="1" s="1"/>
  <c r="Q7" i="1"/>
  <c r="Q9" i="1" s="1"/>
  <c r="M368" i="1" l="1"/>
  <c r="N368" i="1" s="1"/>
  <c r="L320" i="1"/>
  <c r="M320" i="1" s="1"/>
  <c r="N320" i="1" s="1"/>
  <c r="O320" i="1" s="1"/>
  <c r="M272" i="1"/>
  <c r="N272" i="1" s="1"/>
  <c r="O272" i="1" s="1"/>
  <c r="P272" i="1" s="1"/>
  <c r="AH37" i="3"/>
  <c r="AH36" i="3"/>
  <c r="Q361" i="1"/>
  <c r="Q363" i="1" s="1"/>
  <c r="R361" i="1" s="1"/>
  <c r="R363" i="1" s="1"/>
  <c r="S361" i="1" s="1"/>
  <c r="S363" i="1" s="1"/>
  <c r="W313" i="1"/>
  <c r="W315" i="1" s="1"/>
  <c r="W265" i="1"/>
  <c r="W267" i="1" s="1"/>
  <c r="W217" i="1"/>
  <c r="W219" i="1" s="1"/>
  <c r="W169" i="1"/>
  <c r="W171" i="1" s="1"/>
  <c r="W121" i="1"/>
  <c r="W123" i="1" s="1"/>
  <c r="Q73" i="1"/>
  <c r="Q75" i="1" s="1"/>
  <c r="R73" i="1" s="1"/>
  <c r="R75" i="1" s="1"/>
  <c r="S73" i="1" s="1"/>
  <c r="S75" i="1" s="1"/>
  <c r="T73" i="1" s="1"/>
  <c r="T75" i="1" s="1"/>
  <c r="U73" i="1" s="1"/>
  <c r="U75" i="1" s="1"/>
  <c r="V73" i="1" s="1"/>
  <c r="V75" i="1" s="1"/>
  <c r="W73" i="1" s="1"/>
  <c r="W75" i="1" s="1"/>
  <c r="AB9" i="3"/>
  <c r="O373" i="1"/>
  <c r="Q80" i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M182" i="1"/>
  <c r="N182" i="1" s="1"/>
  <c r="P128" i="1"/>
  <c r="Q128" i="1" s="1"/>
  <c r="M230" i="1"/>
  <c r="N230" i="1" s="1"/>
  <c r="O230" i="1" s="1"/>
  <c r="O131" i="1"/>
  <c r="M181" i="1"/>
  <c r="N133" i="1"/>
  <c r="O133" i="1" s="1"/>
  <c r="K86" i="1"/>
  <c r="L86" i="1" s="1"/>
  <c r="M86" i="1" s="1"/>
  <c r="K375" i="1"/>
  <c r="L375" i="1" s="1"/>
  <c r="M25" i="1"/>
  <c r="M27" i="1" s="1"/>
  <c r="J278" i="1"/>
  <c r="D279" i="1"/>
  <c r="M85" i="1"/>
  <c r="K231" i="1"/>
  <c r="L231" i="1" s="1"/>
  <c r="K134" i="1"/>
  <c r="L134" i="1" s="1"/>
  <c r="M134" i="1" s="1"/>
  <c r="K326" i="1"/>
  <c r="L326" i="1" s="1"/>
  <c r="K183" i="1"/>
  <c r="L183" i="1" s="1"/>
  <c r="M183" i="1" s="1"/>
  <c r="N183" i="1" s="1"/>
  <c r="M325" i="1"/>
  <c r="N325" i="1" s="1"/>
  <c r="K277" i="1"/>
  <c r="O84" i="1"/>
  <c r="P84" i="1" s="1"/>
  <c r="Q84" i="1" s="1"/>
  <c r="M276" i="1"/>
  <c r="M275" i="1"/>
  <c r="M374" i="1"/>
  <c r="R34" i="1"/>
  <c r="S34" i="1" s="1"/>
  <c r="M36" i="1"/>
  <c r="N36" i="1" s="1"/>
  <c r="O36" i="1" s="1"/>
  <c r="Q130" i="1"/>
  <c r="R130" i="1" s="1"/>
  <c r="Q226" i="1"/>
  <c r="P225" i="1"/>
  <c r="Q225" i="1" s="1"/>
  <c r="Q176" i="1"/>
  <c r="R176" i="1" s="1"/>
  <c r="S176" i="1" s="1"/>
  <c r="T176" i="1" s="1"/>
  <c r="U176" i="1" s="1"/>
  <c r="V176" i="1" s="1"/>
  <c r="W176" i="1" s="1"/>
  <c r="X176" i="1" s="1"/>
  <c r="Y176" i="1" s="1"/>
  <c r="Z176" i="1" s="1"/>
  <c r="AA176" i="1" s="1"/>
  <c r="AB176" i="1" s="1"/>
  <c r="AC176" i="1" s="1"/>
  <c r="AD176" i="1" s="1"/>
  <c r="AE176" i="1" s="1"/>
  <c r="AF176" i="1" s="1"/>
  <c r="AG176" i="1" s="1"/>
  <c r="AH176" i="1" s="1"/>
  <c r="AI176" i="1" s="1"/>
  <c r="AJ176" i="1" s="1"/>
  <c r="AK176" i="1" s="1"/>
  <c r="AL176" i="1" s="1"/>
  <c r="AM176" i="1" s="1"/>
  <c r="Q81" i="1"/>
  <c r="Q178" i="1"/>
  <c r="R178" i="1" s="1"/>
  <c r="S178" i="1" s="1"/>
  <c r="T178" i="1" s="1"/>
  <c r="R227" i="1"/>
  <c r="S227" i="1" s="1"/>
  <c r="O368" i="1"/>
  <c r="N321" i="1"/>
  <c r="N177" i="1"/>
  <c r="O177" i="1" s="1"/>
  <c r="Q35" i="1"/>
  <c r="R35" i="1" s="1"/>
  <c r="O369" i="1"/>
  <c r="P369" i="1" s="1"/>
  <c r="Q369" i="1" s="1"/>
  <c r="S179" i="1"/>
  <c r="T179" i="1" s="1"/>
  <c r="P274" i="1"/>
  <c r="R370" i="1"/>
  <c r="S370" i="1" s="1"/>
  <c r="Q322" i="1"/>
  <c r="R322" i="1" s="1"/>
  <c r="T129" i="1"/>
  <c r="U129" i="1" s="1"/>
  <c r="V129" i="1" s="1"/>
  <c r="W129" i="1" s="1"/>
  <c r="X129" i="1" s="1"/>
  <c r="Y129" i="1" s="1"/>
  <c r="Z129" i="1" s="1"/>
  <c r="AA129" i="1" s="1"/>
  <c r="AB129" i="1" s="1"/>
  <c r="AC129" i="1" s="1"/>
  <c r="AD129" i="1" s="1"/>
  <c r="AE129" i="1" s="1"/>
  <c r="AF129" i="1" s="1"/>
  <c r="AG129" i="1" s="1"/>
  <c r="AH129" i="1" s="1"/>
  <c r="AI129" i="1" s="1"/>
  <c r="AJ129" i="1" s="1"/>
  <c r="AK129" i="1" s="1"/>
  <c r="AL129" i="1" s="1"/>
  <c r="AM129" i="1" s="1"/>
  <c r="N224" i="1"/>
  <c r="O224" i="1" s="1"/>
  <c r="K37" i="1"/>
  <c r="R323" i="1"/>
  <c r="S323" i="1" s="1"/>
  <c r="S371" i="1"/>
  <c r="P273" i="1"/>
  <c r="Q273" i="1" s="1"/>
  <c r="Q272" i="1"/>
  <c r="AF82" i="1"/>
  <c r="AG82" i="1" s="1"/>
  <c r="AH82" i="1" s="1"/>
  <c r="AI82" i="1" s="1"/>
  <c r="AJ82" i="1" s="1"/>
  <c r="AK82" i="1" s="1"/>
  <c r="AL82" i="1" s="1"/>
  <c r="AM82" i="1" s="1"/>
  <c r="S83" i="1"/>
  <c r="O32" i="1"/>
  <c r="P33" i="1"/>
  <c r="D376" i="1"/>
  <c r="J376" i="1" s="1"/>
  <c r="D327" i="1"/>
  <c r="J327" i="1" s="1"/>
  <c r="D232" i="1"/>
  <c r="J232" i="1" s="1"/>
  <c r="D184" i="1"/>
  <c r="J184" i="1" s="1"/>
  <c r="D135" i="1"/>
  <c r="J135" i="1" s="1"/>
  <c r="D87" i="1"/>
  <c r="J87" i="1" s="1"/>
  <c r="D38" i="1"/>
  <c r="J38" i="1" s="1"/>
  <c r="Q11" i="3"/>
  <c r="Q8" i="1"/>
  <c r="Q10" i="3" s="1"/>
  <c r="Q26" i="3" s="1"/>
  <c r="R7" i="1"/>
  <c r="R9" i="1" s="1"/>
  <c r="AJ37" i="3" l="1"/>
  <c r="AJ36" i="3"/>
  <c r="T361" i="1"/>
  <c r="T363" i="1" s="1"/>
  <c r="U361" i="1" s="1"/>
  <c r="U363" i="1" s="1"/>
  <c r="V361" i="1" s="1"/>
  <c r="V363" i="1" s="1"/>
  <c r="W361" i="1" s="1"/>
  <c r="W363" i="1" s="1"/>
  <c r="X361" i="1" s="1"/>
  <c r="X363" i="1" s="1"/>
  <c r="X313" i="1"/>
  <c r="X315" i="1" s="1"/>
  <c r="X265" i="1"/>
  <c r="X267" i="1" s="1"/>
  <c r="X217" i="1"/>
  <c r="X219" i="1" s="1"/>
  <c r="X169" i="1"/>
  <c r="X171" i="1" s="1"/>
  <c r="X121" i="1"/>
  <c r="X123" i="1" s="1"/>
  <c r="X73" i="1"/>
  <c r="X75" i="1" s="1"/>
  <c r="AC9" i="3"/>
  <c r="T34" i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O182" i="1"/>
  <c r="P182" i="1" s="1"/>
  <c r="N85" i="1"/>
  <c r="R84" i="1"/>
  <c r="S84" i="1" s="1"/>
  <c r="T84" i="1" s="1"/>
  <c r="P230" i="1"/>
  <c r="M375" i="1"/>
  <c r="N375" i="1" s="1"/>
  <c r="N181" i="1"/>
  <c r="O181" i="1" s="1"/>
  <c r="P131" i="1"/>
  <c r="Q131" i="1" s="1"/>
  <c r="N86" i="1"/>
  <c r="O86" i="1" s="1"/>
  <c r="P86" i="1" s="1"/>
  <c r="K135" i="1"/>
  <c r="K327" i="1"/>
  <c r="L327" i="1" s="1"/>
  <c r="K184" i="1"/>
  <c r="K376" i="1"/>
  <c r="L376" i="1" s="1"/>
  <c r="O325" i="1"/>
  <c r="N374" i="1"/>
  <c r="N276" i="1"/>
  <c r="M231" i="1"/>
  <c r="N231" i="1" s="1"/>
  <c r="J279" i="1"/>
  <c r="D280" i="1"/>
  <c r="K232" i="1"/>
  <c r="K87" i="1"/>
  <c r="L277" i="1"/>
  <c r="O183" i="1"/>
  <c r="P183" i="1" s="1"/>
  <c r="N134" i="1"/>
  <c r="O134" i="1" s="1"/>
  <c r="K278" i="1"/>
  <c r="N25" i="1"/>
  <c r="N27" i="1" s="1"/>
  <c r="N275" i="1"/>
  <c r="O275" i="1" s="1"/>
  <c r="M326" i="1"/>
  <c r="N326" i="1" s="1"/>
  <c r="S35" i="1"/>
  <c r="T35" i="1" s="1"/>
  <c r="U35" i="1" s="1"/>
  <c r="V35" i="1" s="1"/>
  <c r="W35" i="1" s="1"/>
  <c r="X35" i="1" s="1"/>
  <c r="S130" i="1"/>
  <c r="T130" i="1" s="1"/>
  <c r="T323" i="1"/>
  <c r="U323" i="1" s="1"/>
  <c r="R225" i="1"/>
  <c r="S225" i="1" s="1"/>
  <c r="R81" i="1"/>
  <c r="S81" i="1" s="1"/>
  <c r="P320" i="1"/>
  <c r="Q320" i="1" s="1"/>
  <c r="R226" i="1"/>
  <c r="P36" i="1"/>
  <c r="P177" i="1"/>
  <c r="Q177" i="1" s="1"/>
  <c r="R177" i="1" s="1"/>
  <c r="L37" i="1"/>
  <c r="Q274" i="1"/>
  <c r="P224" i="1"/>
  <c r="Q224" i="1" s="1"/>
  <c r="O321" i="1"/>
  <c r="P321" i="1" s="1"/>
  <c r="Q321" i="1" s="1"/>
  <c r="R321" i="1" s="1"/>
  <c r="T227" i="1"/>
  <c r="U227" i="1" s="1"/>
  <c r="V227" i="1" s="1"/>
  <c r="W227" i="1" s="1"/>
  <c r="R272" i="1"/>
  <c r="S272" i="1" s="1"/>
  <c r="T272" i="1" s="1"/>
  <c r="U272" i="1" s="1"/>
  <c r="V272" i="1" s="1"/>
  <c r="W272" i="1" s="1"/>
  <c r="X272" i="1" s="1"/>
  <c r="Y272" i="1" s="1"/>
  <c r="Z272" i="1" s="1"/>
  <c r="AA272" i="1" s="1"/>
  <c r="R273" i="1"/>
  <c r="S273" i="1" s="1"/>
  <c r="T273" i="1" s="1"/>
  <c r="U273" i="1" s="1"/>
  <c r="V273" i="1" s="1"/>
  <c r="W273" i="1" s="1"/>
  <c r="T371" i="1"/>
  <c r="U371" i="1" s="1"/>
  <c r="V371" i="1" s="1"/>
  <c r="W371" i="1" s="1"/>
  <c r="X371" i="1" s="1"/>
  <c r="Y371" i="1" s="1"/>
  <c r="Z371" i="1" s="1"/>
  <c r="AA371" i="1" s="1"/>
  <c r="AB371" i="1" s="1"/>
  <c r="AC371" i="1" s="1"/>
  <c r="AD371" i="1" s="1"/>
  <c r="AE371" i="1" s="1"/>
  <c r="AF371" i="1" s="1"/>
  <c r="AG371" i="1" s="1"/>
  <c r="AH371" i="1" s="1"/>
  <c r="AI371" i="1" s="1"/>
  <c r="AJ371" i="1" s="1"/>
  <c r="AK371" i="1" s="1"/>
  <c r="AL371" i="1" s="1"/>
  <c r="AM371" i="1" s="1"/>
  <c r="U179" i="1"/>
  <c r="V179" i="1" s="1"/>
  <c r="W179" i="1" s="1"/>
  <c r="X179" i="1" s="1"/>
  <c r="Y179" i="1" s="1"/>
  <c r="Z179" i="1" s="1"/>
  <c r="AA179" i="1" s="1"/>
  <c r="AB179" i="1" s="1"/>
  <c r="AC179" i="1" s="1"/>
  <c r="AD179" i="1" s="1"/>
  <c r="AE179" i="1" s="1"/>
  <c r="AF179" i="1" s="1"/>
  <c r="AG179" i="1" s="1"/>
  <c r="AH179" i="1" s="1"/>
  <c r="AI179" i="1" s="1"/>
  <c r="AJ179" i="1" s="1"/>
  <c r="AK179" i="1" s="1"/>
  <c r="AL179" i="1" s="1"/>
  <c r="AM179" i="1" s="1"/>
  <c r="R369" i="1"/>
  <c r="T370" i="1"/>
  <c r="U370" i="1" s="1"/>
  <c r="V370" i="1" s="1"/>
  <c r="W370" i="1" s="1"/>
  <c r="X370" i="1" s="1"/>
  <c r="Y370" i="1" s="1"/>
  <c r="Z370" i="1" s="1"/>
  <c r="AA370" i="1" s="1"/>
  <c r="AB370" i="1" s="1"/>
  <c r="AC370" i="1" s="1"/>
  <c r="AD370" i="1" s="1"/>
  <c r="AE370" i="1" s="1"/>
  <c r="AF370" i="1" s="1"/>
  <c r="AG370" i="1" s="1"/>
  <c r="AH370" i="1" s="1"/>
  <c r="AI370" i="1" s="1"/>
  <c r="AJ370" i="1" s="1"/>
  <c r="AK370" i="1" s="1"/>
  <c r="AL370" i="1" s="1"/>
  <c r="AM370" i="1" s="1"/>
  <c r="U178" i="1"/>
  <c r="V178" i="1" s="1"/>
  <c r="K38" i="1"/>
  <c r="L38" i="1" s="1"/>
  <c r="S322" i="1"/>
  <c r="T322" i="1" s="1"/>
  <c r="U322" i="1" s="1"/>
  <c r="V322" i="1" s="1"/>
  <c r="W322" i="1" s="1"/>
  <c r="X322" i="1" s="1"/>
  <c r="Y322" i="1" s="1"/>
  <c r="Z322" i="1" s="1"/>
  <c r="AA322" i="1" s="1"/>
  <c r="AB322" i="1" s="1"/>
  <c r="AC322" i="1" s="1"/>
  <c r="AD322" i="1" s="1"/>
  <c r="AE322" i="1" s="1"/>
  <c r="AF322" i="1" s="1"/>
  <c r="AG322" i="1" s="1"/>
  <c r="AH322" i="1" s="1"/>
  <c r="AI322" i="1" s="1"/>
  <c r="AJ322" i="1" s="1"/>
  <c r="AK322" i="1" s="1"/>
  <c r="AL322" i="1" s="1"/>
  <c r="AM322" i="1" s="1"/>
  <c r="R128" i="1"/>
  <c r="P368" i="1"/>
  <c r="T83" i="1"/>
  <c r="U83" i="1" s="1"/>
  <c r="V83" i="1" s="1"/>
  <c r="W83" i="1" s="1"/>
  <c r="P32" i="1"/>
  <c r="Q33" i="1"/>
  <c r="R33" i="1" s="1"/>
  <c r="D377" i="1"/>
  <c r="J377" i="1" s="1"/>
  <c r="D328" i="1"/>
  <c r="J328" i="1" s="1"/>
  <c r="D233" i="1"/>
  <c r="J233" i="1" s="1"/>
  <c r="D185" i="1"/>
  <c r="J185" i="1" s="1"/>
  <c r="D136" i="1"/>
  <c r="J136" i="1" s="1"/>
  <c r="D88" i="1"/>
  <c r="J88" i="1" s="1"/>
  <c r="R11" i="3"/>
  <c r="R8" i="1"/>
  <c r="R10" i="3" s="1"/>
  <c r="R26" i="3" s="1"/>
  <c r="D39" i="1"/>
  <c r="J39" i="1" s="1"/>
  <c r="S7" i="1"/>
  <c r="AK37" i="3" l="1"/>
  <c r="AK36" i="3"/>
  <c r="Y361" i="1"/>
  <c r="Y363" i="1" s="1"/>
  <c r="Y313" i="1"/>
  <c r="Y315" i="1" s="1"/>
  <c r="Y265" i="1"/>
  <c r="Y267" i="1" s="1"/>
  <c r="Y217" i="1"/>
  <c r="Y219" i="1" s="1"/>
  <c r="Y169" i="1"/>
  <c r="Y171" i="1" s="1"/>
  <c r="Y121" i="1"/>
  <c r="Y123" i="1" s="1"/>
  <c r="Y73" i="1"/>
  <c r="Y75" i="1" s="1"/>
  <c r="AD9" i="3"/>
  <c r="T7" i="1"/>
  <c r="T9" i="1" s="1"/>
  <c r="T11" i="3" s="1"/>
  <c r="S9" i="1"/>
  <c r="S11" i="3" s="1"/>
  <c r="L87" i="1"/>
  <c r="M87" i="1" s="1"/>
  <c r="O85" i="1"/>
  <c r="P85" i="1" s="1"/>
  <c r="Q85" i="1" s="1"/>
  <c r="R85" i="1" s="1"/>
  <c r="S85" i="1" s="1"/>
  <c r="L232" i="1"/>
  <c r="M232" i="1" s="1"/>
  <c r="U84" i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O25" i="1"/>
  <c r="O27" i="1" s="1"/>
  <c r="M327" i="1"/>
  <c r="N327" i="1" s="1"/>
  <c r="P275" i="1"/>
  <c r="Q275" i="1" s="1"/>
  <c r="R131" i="1"/>
  <c r="K233" i="1"/>
  <c r="K377" i="1"/>
  <c r="L377" i="1" s="1"/>
  <c r="M377" i="1" s="1"/>
  <c r="O326" i="1"/>
  <c r="K279" i="1"/>
  <c r="Q183" i="1"/>
  <c r="M376" i="1"/>
  <c r="N376" i="1" s="1"/>
  <c r="O376" i="1" s="1"/>
  <c r="O375" i="1"/>
  <c r="P375" i="1" s="1"/>
  <c r="L278" i="1"/>
  <c r="M277" i="1"/>
  <c r="O374" i="1"/>
  <c r="L184" i="1"/>
  <c r="L135" i="1"/>
  <c r="K136" i="1"/>
  <c r="K328" i="1"/>
  <c r="L328" i="1" s="1"/>
  <c r="V323" i="1"/>
  <c r="W323" i="1" s="1"/>
  <c r="X323" i="1" s="1"/>
  <c r="Y323" i="1" s="1"/>
  <c r="Z323" i="1" s="1"/>
  <c r="AA323" i="1" s="1"/>
  <c r="AB323" i="1" s="1"/>
  <c r="AC323" i="1" s="1"/>
  <c r="AD323" i="1" s="1"/>
  <c r="P134" i="1"/>
  <c r="K88" i="1"/>
  <c r="L88" i="1" s="1"/>
  <c r="K185" i="1"/>
  <c r="L185" i="1" s="1"/>
  <c r="J280" i="1"/>
  <c r="D281" i="1"/>
  <c r="Q86" i="1"/>
  <c r="O231" i="1"/>
  <c r="U130" i="1"/>
  <c r="V130" i="1" s="1"/>
  <c r="T225" i="1"/>
  <c r="S226" i="1"/>
  <c r="T226" i="1" s="1"/>
  <c r="T81" i="1"/>
  <c r="U81" i="1" s="1"/>
  <c r="W178" i="1"/>
  <c r="X178" i="1" s="1"/>
  <c r="Y178" i="1" s="1"/>
  <c r="Z178" i="1" s="1"/>
  <c r="AA178" i="1" s="1"/>
  <c r="AB178" i="1" s="1"/>
  <c r="AC178" i="1" s="1"/>
  <c r="AD178" i="1" s="1"/>
  <c r="AE178" i="1" s="1"/>
  <c r="AF178" i="1" s="1"/>
  <c r="AG178" i="1" s="1"/>
  <c r="AH178" i="1" s="1"/>
  <c r="AI178" i="1" s="1"/>
  <c r="AJ178" i="1" s="1"/>
  <c r="AK178" i="1" s="1"/>
  <c r="AL178" i="1" s="1"/>
  <c r="AM178" i="1" s="1"/>
  <c r="S177" i="1"/>
  <c r="T177" i="1" s="1"/>
  <c r="U177" i="1" s="1"/>
  <c r="V177" i="1" s="1"/>
  <c r="W177" i="1" s="1"/>
  <c r="X177" i="1" s="1"/>
  <c r="Y177" i="1" s="1"/>
  <c r="Z177" i="1" s="1"/>
  <c r="AA177" i="1" s="1"/>
  <c r="AB177" i="1" s="1"/>
  <c r="AC177" i="1" s="1"/>
  <c r="AD177" i="1" s="1"/>
  <c r="AE177" i="1" s="1"/>
  <c r="AF177" i="1" s="1"/>
  <c r="AG177" i="1" s="1"/>
  <c r="AH177" i="1" s="1"/>
  <c r="AI177" i="1" s="1"/>
  <c r="AJ177" i="1" s="1"/>
  <c r="AK177" i="1" s="1"/>
  <c r="AL177" i="1" s="1"/>
  <c r="AM177" i="1" s="1"/>
  <c r="AB272" i="1"/>
  <c r="AC272" i="1" s="1"/>
  <c r="AD272" i="1" s="1"/>
  <c r="AE272" i="1" s="1"/>
  <c r="AF272" i="1" s="1"/>
  <c r="AG272" i="1" s="1"/>
  <c r="AH272" i="1" s="1"/>
  <c r="AI272" i="1" s="1"/>
  <c r="AJ272" i="1" s="1"/>
  <c r="AK272" i="1" s="1"/>
  <c r="AL272" i="1" s="1"/>
  <c r="AM272" i="1" s="1"/>
  <c r="R224" i="1"/>
  <c r="S224" i="1" s="1"/>
  <c r="T224" i="1" s="1"/>
  <c r="U224" i="1" s="1"/>
  <c r="V224" i="1" s="1"/>
  <c r="W224" i="1" s="1"/>
  <c r="M37" i="1"/>
  <c r="K39" i="1"/>
  <c r="L39" i="1" s="1"/>
  <c r="R320" i="1"/>
  <c r="S320" i="1" s="1"/>
  <c r="T320" i="1" s="1"/>
  <c r="U320" i="1" s="1"/>
  <c r="V320" i="1" s="1"/>
  <c r="W320" i="1" s="1"/>
  <c r="X320" i="1" s="1"/>
  <c r="Y320" i="1" s="1"/>
  <c r="Z320" i="1" s="1"/>
  <c r="AA320" i="1" s="1"/>
  <c r="AB320" i="1" s="1"/>
  <c r="AC320" i="1" s="1"/>
  <c r="AD320" i="1" s="1"/>
  <c r="AE320" i="1" s="1"/>
  <c r="AF320" i="1" s="1"/>
  <c r="AG320" i="1" s="1"/>
  <c r="AH320" i="1" s="1"/>
  <c r="AI320" i="1" s="1"/>
  <c r="AJ320" i="1" s="1"/>
  <c r="AK320" i="1" s="1"/>
  <c r="AL320" i="1" s="1"/>
  <c r="AM320" i="1" s="1"/>
  <c r="M38" i="1"/>
  <c r="Q368" i="1"/>
  <c r="R274" i="1"/>
  <c r="Q36" i="1"/>
  <c r="S128" i="1"/>
  <c r="T128" i="1" s="1"/>
  <c r="U128" i="1" s="1"/>
  <c r="V128" i="1" s="1"/>
  <c r="W128" i="1" s="1"/>
  <c r="X128" i="1" s="1"/>
  <c r="Y128" i="1" s="1"/>
  <c r="Z128" i="1" s="1"/>
  <c r="AA128" i="1" s="1"/>
  <c r="AB128" i="1" s="1"/>
  <c r="AC128" i="1" s="1"/>
  <c r="AD128" i="1" s="1"/>
  <c r="AE128" i="1" s="1"/>
  <c r="AF128" i="1" s="1"/>
  <c r="AG128" i="1" s="1"/>
  <c r="AH128" i="1" s="1"/>
  <c r="AI128" i="1" s="1"/>
  <c r="AJ128" i="1" s="1"/>
  <c r="AK128" i="1" s="1"/>
  <c r="AL128" i="1" s="1"/>
  <c r="AM128" i="1" s="1"/>
  <c r="S369" i="1"/>
  <c r="X273" i="1"/>
  <c r="Y273" i="1" s="1"/>
  <c r="Z273" i="1" s="1"/>
  <c r="AA273" i="1" s="1"/>
  <c r="AB273" i="1" s="1"/>
  <c r="AC273" i="1" s="1"/>
  <c r="AD273" i="1" s="1"/>
  <c r="AE273" i="1" s="1"/>
  <c r="AF273" i="1" s="1"/>
  <c r="AG273" i="1" s="1"/>
  <c r="AH273" i="1" s="1"/>
  <c r="AI273" i="1" s="1"/>
  <c r="AJ273" i="1" s="1"/>
  <c r="AK273" i="1" s="1"/>
  <c r="AL273" i="1" s="1"/>
  <c r="AM273" i="1" s="1"/>
  <c r="X227" i="1"/>
  <c r="Y227" i="1" s="1"/>
  <c r="Z227" i="1" s="1"/>
  <c r="AA227" i="1" s="1"/>
  <c r="AB227" i="1" s="1"/>
  <c r="AC227" i="1" s="1"/>
  <c r="AD227" i="1" s="1"/>
  <c r="AE227" i="1" s="1"/>
  <c r="AF227" i="1" s="1"/>
  <c r="AG227" i="1" s="1"/>
  <c r="AH227" i="1" s="1"/>
  <c r="AI227" i="1" s="1"/>
  <c r="AJ227" i="1" s="1"/>
  <c r="AK227" i="1" s="1"/>
  <c r="AL227" i="1" s="1"/>
  <c r="AM227" i="1" s="1"/>
  <c r="S321" i="1"/>
  <c r="T321" i="1" s="1"/>
  <c r="U321" i="1" s="1"/>
  <c r="V321" i="1" s="1"/>
  <c r="W321" i="1" s="1"/>
  <c r="X321" i="1" s="1"/>
  <c r="Y321" i="1" s="1"/>
  <c r="Z321" i="1" s="1"/>
  <c r="AA321" i="1" s="1"/>
  <c r="AB321" i="1" s="1"/>
  <c r="AC321" i="1" s="1"/>
  <c r="AD321" i="1" s="1"/>
  <c r="AE321" i="1" s="1"/>
  <c r="AF321" i="1" s="1"/>
  <c r="AG321" i="1" s="1"/>
  <c r="AH321" i="1" s="1"/>
  <c r="AI321" i="1" s="1"/>
  <c r="AJ321" i="1" s="1"/>
  <c r="AK321" i="1" s="1"/>
  <c r="AL321" i="1" s="1"/>
  <c r="AM321" i="1" s="1"/>
  <c r="X83" i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Q32" i="1"/>
  <c r="Y35" i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S33" i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D378" i="1"/>
  <c r="J378" i="1" s="1"/>
  <c r="D329" i="1"/>
  <c r="J329" i="1" s="1"/>
  <c r="D234" i="1"/>
  <c r="J234" i="1" s="1"/>
  <c r="D186" i="1"/>
  <c r="J186" i="1" s="1"/>
  <c r="D137" i="1"/>
  <c r="J137" i="1" s="1"/>
  <c r="D89" i="1"/>
  <c r="J89" i="1" s="1"/>
  <c r="S8" i="1"/>
  <c r="S10" i="3" s="1"/>
  <c r="S26" i="3" s="1"/>
  <c r="D40" i="1"/>
  <c r="J40" i="1" s="1"/>
  <c r="AL37" i="3" l="1"/>
  <c r="AL36" i="3"/>
  <c r="Z361" i="1"/>
  <c r="Z363" i="1" s="1"/>
  <c r="Z313" i="1"/>
  <c r="Z315" i="1" s="1"/>
  <c r="Z265" i="1"/>
  <c r="Z267" i="1" s="1"/>
  <c r="Z217" i="1"/>
  <c r="Z219" i="1" s="1"/>
  <c r="Z169" i="1"/>
  <c r="Z171" i="1" s="1"/>
  <c r="Z121" i="1"/>
  <c r="Z123" i="1" s="1"/>
  <c r="Z73" i="1"/>
  <c r="Z75" i="1" s="1"/>
  <c r="AE9" i="3"/>
  <c r="U7" i="1"/>
  <c r="U9" i="1" s="1"/>
  <c r="T8" i="1"/>
  <c r="T10" i="3" s="1"/>
  <c r="T26" i="3" s="1"/>
  <c r="M184" i="1"/>
  <c r="P326" i="1"/>
  <c r="N277" i="1"/>
  <c r="O277" i="1" s="1"/>
  <c r="N87" i="1"/>
  <c r="R275" i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O327" i="1"/>
  <c r="P327" i="1" s="1"/>
  <c r="Q327" i="1" s="1"/>
  <c r="Q375" i="1"/>
  <c r="S131" i="1"/>
  <c r="T131" i="1" s="1"/>
  <c r="U131" i="1" s="1"/>
  <c r="V131" i="1" s="1"/>
  <c r="W131" i="1" s="1"/>
  <c r="X131" i="1" s="1"/>
  <c r="Y131" i="1" s="1"/>
  <c r="Z131" i="1" s="1"/>
  <c r="AA131" i="1" s="1"/>
  <c r="AB131" i="1" s="1"/>
  <c r="AC131" i="1" s="1"/>
  <c r="AD131" i="1" s="1"/>
  <c r="AE131" i="1" s="1"/>
  <c r="AF131" i="1" s="1"/>
  <c r="AG131" i="1" s="1"/>
  <c r="AH131" i="1" s="1"/>
  <c r="AI131" i="1" s="1"/>
  <c r="AJ131" i="1" s="1"/>
  <c r="AK131" i="1" s="1"/>
  <c r="AL131" i="1" s="1"/>
  <c r="AM131" i="1" s="1"/>
  <c r="M185" i="1"/>
  <c r="K137" i="1"/>
  <c r="L137" i="1" s="1"/>
  <c r="K329" i="1"/>
  <c r="L329" i="1" s="1"/>
  <c r="K89" i="1"/>
  <c r="L89" i="1" s="1"/>
  <c r="AE323" i="1"/>
  <c r="AF323" i="1" s="1"/>
  <c r="AG323" i="1" s="1"/>
  <c r="AH323" i="1" s="1"/>
  <c r="AI323" i="1" s="1"/>
  <c r="AJ323" i="1" s="1"/>
  <c r="AK323" i="1" s="1"/>
  <c r="AL323" i="1" s="1"/>
  <c r="AM323" i="1" s="1"/>
  <c r="M88" i="1"/>
  <c r="N88" i="1" s="1"/>
  <c r="P374" i="1"/>
  <c r="R86" i="1"/>
  <c r="L279" i="1"/>
  <c r="M279" i="1" s="1"/>
  <c r="N377" i="1"/>
  <c r="L233" i="1"/>
  <c r="N232" i="1"/>
  <c r="P25" i="1"/>
  <c r="P27" i="1" s="1"/>
  <c r="L136" i="1"/>
  <c r="M278" i="1"/>
  <c r="K186" i="1"/>
  <c r="K378" i="1"/>
  <c r="L378" i="1" s="1"/>
  <c r="J281" i="1"/>
  <c r="D282" i="1"/>
  <c r="T85" i="1"/>
  <c r="U85" i="1" s="1"/>
  <c r="V85" i="1" s="1"/>
  <c r="W85" i="1" s="1"/>
  <c r="X85" i="1" s="1"/>
  <c r="Y85" i="1" s="1"/>
  <c r="Z85" i="1" s="1"/>
  <c r="AA85" i="1" s="1"/>
  <c r="AB85" i="1" s="1"/>
  <c r="AC85" i="1" s="1"/>
  <c r="AD85" i="1" s="1"/>
  <c r="AE85" i="1" s="1"/>
  <c r="AF85" i="1" s="1"/>
  <c r="AG85" i="1" s="1"/>
  <c r="AH85" i="1" s="1"/>
  <c r="AI85" i="1" s="1"/>
  <c r="AJ85" i="1" s="1"/>
  <c r="AK85" i="1" s="1"/>
  <c r="AL85" i="1" s="1"/>
  <c r="AM85" i="1" s="1"/>
  <c r="K234" i="1"/>
  <c r="L234" i="1" s="1"/>
  <c r="K280" i="1"/>
  <c r="L280" i="1" s="1"/>
  <c r="M328" i="1"/>
  <c r="P231" i="1"/>
  <c r="M135" i="1"/>
  <c r="P376" i="1"/>
  <c r="V81" i="1"/>
  <c r="W81" i="1" s="1"/>
  <c r="X81" i="1" s="1"/>
  <c r="Y81" i="1" s="1"/>
  <c r="Z81" i="1" s="1"/>
  <c r="U225" i="1"/>
  <c r="V225" i="1" s="1"/>
  <c r="W225" i="1" s="1"/>
  <c r="X225" i="1" s="1"/>
  <c r="Y225" i="1" s="1"/>
  <c r="Z225" i="1" s="1"/>
  <c r="AA225" i="1" s="1"/>
  <c r="AB225" i="1" s="1"/>
  <c r="AC225" i="1" s="1"/>
  <c r="AD225" i="1" s="1"/>
  <c r="W130" i="1"/>
  <c r="X130" i="1" s="1"/>
  <c r="Y130" i="1" s="1"/>
  <c r="Z130" i="1" s="1"/>
  <c r="AA130" i="1" s="1"/>
  <c r="AB130" i="1" s="1"/>
  <c r="AC130" i="1" s="1"/>
  <c r="AD130" i="1" s="1"/>
  <c r="AE130" i="1" s="1"/>
  <c r="AF130" i="1" s="1"/>
  <c r="AG130" i="1" s="1"/>
  <c r="AH130" i="1" s="1"/>
  <c r="AI130" i="1" s="1"/>
  <c r="AJ130" i="1" s="1"/>
  <c r="AK130" i="1" s="1"/>
  <c r="AL130" i="1" s="1"/>
  <c r="AM130" i="1" s="1"/>
  <c r="U226" i="1"/>
  <c r="V226" i="1" s="1"/>
  <c r="M39" i="1"/>
  <c r="N39" i="1" s="1"/>
  <c r="O39" i="1" s="1"/>
  <c r="R36" i="1"/>
  <c r="S36" i="1" s="1"/>
  <c r="T369" i="1"/>
  <c r="U369" i="1" s="1"/>
  <c r="V369" i="1" s="1"/>
  <c r="W369" i="1" s="1"/>
  <c r="X369" i="1" s="1"/>
  <c r="Y369" i="1" s="1"/>
  <c r="Z369" i="1" s="1"/>
  <c r="AA369" i="1" s="1"/>
  <c r="AB369" i="1" s="1"/>
  <c r="AC369" i="1" s="1"/>
  <c r="AD369" i="1" s="1"/>
  <c r="AE369" i="1" s="1"/>
  <c r="AF369" i="1" s="1"/>
  <c r="AG369" i="1" s="1"/>
  <c r="AH369" i="1" s="1"/>
  <c r="AI369" i="1" s="1"/>
  <c r="AJ369" i="1" s="1"/>
  <c r="AK369" i="1" s="1"/>
  <c r="AL369" i="1" s="1"/>
  <c r="AM369" i="1" s="1"/>
  <c r="S274" i="1"/>
  <c r="T274" i="1" s="1"/>
  <c r="U274" i="1" s="1"/>
  <c r="V274" i="1" s="1"/>
  <c r="W274" i="1" s="1"/>
  <c r="X274" i="1" s="1"/>
  <c r="K40" i="1"/>
  <c r="L40" i="1" s="1"/>
  <c r="X224" i="1"/>
  <c r="Y224" i="1" s="1"/>
  <c r="Z224" i="1" s="1"/>
  <c r="AA224" i="1" s="1"/>
  <c r="AB224" i="1" s="1"/>
  <c r="AC224" i="1" s="1"/>
  <c r="AD224" i="1" s="1"/>
  <c r="AE224" i="1" s="1"/>
  <c r="AF224" i="1" s="1"/>
  <c r="AG224" i="1" s="1"/>
  <c r="AH224" i="1" s="1"/>
  <c r="AI224" i="1" s="1"/>
  <c r="AJ224" i="1" s="1"/>
  <c r="AK224" i="1" s="1"/>
  <c r="AL224" i="1" s="1"/>
  <c r="AM224" i="1" s="1"/>
  <c r="R368" i="1"/>
  <c r="S368" i="1" s="1"/>
  <c r="T368" i="1" s="1"/>
  <c r="U368" i="1" s="1"/>
  <c r="V368" i="1" s="1"/>
  <c r="W368" i="1" s="1"/>
  <c r="X368" i="1" s="1"/>
  <c r="Y368" i="1" s="1"/>
  <c r="Z368" i="1" s="1"/>
  <c r="AA368" i="1" s="1"/>
  <c r="AB368" i="1" s="1"/>
  <c r="AC368" i="1" s="1"/>
  <c r="AD368" i="1" s="1"/>
  <c r="AE368" i="1" s="1"/>
  <c r="AF368" i="1" s="1"/>
  <c r="AG368" i="1" s="1"/>
  <c r="AH368" i="1" s="1"/>
  <c r="AI368" i="1" s="1"/>
  <c r="AJ368" i="1" s="1"/>
  <c r="AK368" i="1" s="1"/>
  <c r="AL368" i="1" s="1"/>
  <c r="AM368" i="1" s="1"/>
  <c r="N38" i="1"/>
  <c r="O38" i="1" s="1"/>
  <c r="P38" i="1" s="1"/>
  <c r="N37" i="1"/>
  <c r="R32" i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D379" i="1"/>
  <c r="J379" i="1" s="1"/>
  <c r="D330" i="1"/>
  <c r="J330" i="1" s="1"/>
  <c r="D235" i="1"/>
  <c r="J235" i="1" s="1"/>
  <c r="D187" i="1"/>
  <c r="J187" i="1" s="1"/>
  <c r="D138" i="1"/>
  <c r="J138" i="1" s="1"/>
  <c r="D90" i="1"/>
  <c r="J90" i="1" s="1"/>
  <c r="D41" i="1"/>
  <c r="J41" i="1" s="1"/>
  <c r="U11" i="3"/>
  <c r="U8" i="1"/>
  <c r="U10" i="3" s="1"/>
  <c r="U26" i="3" s="1"/>
  <c r="V7" i="1"/>
  <c r="V9" i="1" s="1"/>
  <c r="AM36" i="3" l="1"/>
  <c r="AM37" i="3" s="1"/>
  <c r="AA361" i="1"/>
  <c r="AA363" i="1" s="1"/>
  <c r="AA313" i="1"/>
  <c r="AA315" i="1" s="1"/>
  <c r="AA265" i="1"/>
  <c r="AA267" i="1" s="1"/>
  <c r="AA217" i="1"/>
  <c r="AA219" i="1" s="1"/>
  <c r="AA169" i="1"/>
  <c r="AA171" i="1" s="1"/>
  <c r="AA121" i="1"/>
  <c r="AA123" i="1" s="1"/>
  <c r="AA73" i="1"/>
  <c r="AA75" i="1" s="1"/>
  <c r="AF9" i="3"/>
  <c r="O232" i="1"/>
  <c r="P232" i="1" s="1"/>
  <c r="N135" i="1"/>
  <c r="O135" i="1" s="1"/>
  <c r="N184" i="1"/>
  <c r="O87" i="1"/>
  <c r="Q25" i="1"/>
  <c r="Q27" i="1" s="1"/>
  <c r="O88" i="1"/>
  <c r="P88" i="1" s="1"/>
  <c r="M280" i="1"/>
  <c r="N280" i="1" s="1"/>
  <c r="M234" i="1"/>
  <c r="N234" i="1" s="1"/>
  <c r="M89" i="1"/>
  <c r="N89" i="1" s="1"/>
  <c r="O89" i="1" s="1"/>
  <c r="M378" i="1"/>
  <c r="N279" i="1"/>
  <c r="O279" i="1" s="1"/>
  <c r="P279" i="1" s="1"/>
  <c r="J282" i="1"/>
  <c r="D283" i="1"/>
  <c r="Q231" i="1"/>
  <c r="N278" i="1"/>
  <c r="O278" i="1" s="1"/>
  <c r="O377" i="1"/>
  <c r="S86" i="1"/>
  <c r="T86" i="1" s="1"/>
  <c r="M329" i="1"/>
  <c r="M137" i="1"/>
  <c r="N185" i="1"/>
  <c r="N328" i="1"/>
  <c r="K281" i="1"/>
  <c r="L281" i="1" s="1"/>
  <c r="M281" i="1" s="1"/>
  <c r="L186" i="1"/>
  <c r="K235" i="1"/>
  <c r="L235" i="1" s="1"/>
  <c r="M235" i="1" s="1"/>
  <c r="K90" i="1"/>
  <c r="L90" i="1" s="1"/>
  <c r="M136" i="1"/>
  <c r="K138" i="1"/>
  <c r="L138" i="1" s="1"/>
  <c r="M138" i="1" s="1"/>
  <c r="K330" i="1"/>
  <c r="K187" i="1"/>
  <c r="K379" i="1"/>
  <c r="L379" i="1" s="1"/>
  <c r="Q376" i="1"/>
  <c r="M233" i="1"/>
  <c r="AA81" i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M40" i="1"/>
  <c r="N40" i="1" s="1"/>
  <c r="AE225" i="1"/>
  <c r="AF225" i="1" s="1"/>
  <c r="AG225" i="1" s="1"/>
  <c r="AH225" i="1" s="1"/>
  <c r="AI225" i="1" s="1"/>
  <c r="AJ225" i="1" s="1"/>
  <c r="AK225" i="1" s="1"/>
  <c r="AL225" i="1" s="1"/>
  <c r="AM225" i="1" s="1"/>
  <c r="W226" i="1"/>
  <c r="X226" i="1" s="1"/>
  <c r="Y226" i="1" s="1"/>
  <c r="Z226" i="1" s="1"/>
  <c r="T36" i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AF36" i="1" s="1"/>
  <c r="AG36" i="1" s="1"/>
  <c r="AH36" i="1" s="1"/>
  <c r="AI36" i="1" s="1"/>
  <c r="AJ36" i="1" s="1"/>
  <c r="AK36" i="1" s="1"/>
  <c r="AL36" i="1" s="1"/>
  <c r="AM36" i="1" s="1"/>
  <c r="Y274" i="1"/>
  <c r="Z274" i="1" s="1"/>
  <c r="AA274" i="1" s="1"/>
  <c r="AB274" i="1" s="1"/>
  <c r="AC274" i="1" s="1"/>
  <c r="AD274" i="1" s="1"/>
  <c r="AE274" i="1" s="1"/>
  <c r="AF274" i="1" s="1"/>
  <c r="AG274" i="1" s="1"/>
  <c r="AH274" i="1" s="1"/>
  <c r="AI274" i="1" s="1"/>
  <c r="AJ274" i="1" s="1"/>
  <c r="AK274" i="1" s="1"/>
  <c r="AL274" i="1" s="1"/>
  <c r="AM274" i="1" s="1"/>
  <c r="P39" i="1"/>
  <c r="O37" i="1"/>
  <c r="Q38" i="1"/>
  <c r="K41" i="1"/>
  <c r="L41" i="1" s="1"/>
  <c r="M41" i="1" s="1"/>
  <c r="D380" i="1"/>
  <c r="J380" i="1" s="1"/>
  <c r="D331" i="1"/>
  <c r="J331" i="1" s="1"/>
  <c r="D236" i="1"/>
  <c r="J236" i="1" s="1"/>
  <c r="D188" i="1"/>
  <c r="J188" i="1" s="1"/>
  <c r="D139" i="1"/>
  <c r="J139" i="1" s="1"/>
  <c r="D91" i="1"/>
  <c r="J91" i="1" s="1"/>
  <c r="V11" i="3"/>
  <c r="V8" i="1"/>
  <c r="V10" i="3" s="1"/>
  <c r="V26" i="3" s="1"/>
  <c r="D42" i="1"/>
  <c r="J42" i="1" s="1"/>
  <c r="W7" i="1"/>
  <c r="W9" i="1" s="1"/>
  <c r="AB361" i="1" l="1"/>
  <c r="AB363" i="1" s="1"/>
  <c r="AB313" i="1"/>
  <c r="AB315" i="1" s="1"/>
  <c r="AB265" i="1"/>
  <c r="AB267" i="1" s="1"/>
  <c r="AB217" i="1"/>
  <c r="AB219" i="1" s="1"/>
  <c r="AB169" i="1"/>
  <c r="AB171" i="1" s="1"/>
  <c r="AB121" i="1"/>
  <c r="AB123" i="1" s="1"/>
  <c r="AB73" i="1"/>
  <c r="AB75" i="1" s="1"/>
  <c r="AG9" i="3"/>
  <c r="Q232" i="1"/>
  <c r="R232" i="1" s="1"/>
  <c r="P135" i="1"/>
  <c r="Q135" i="1" s="1"/>
  <c r="N378" i="1"/>
  <c r="O378" i="1" s="1"/>
  <c r="P378" i="1" s="1"/>
  <c r="O184" i="1"/>
  <c r="Q88" i="1"/>
  <c r="R88" i="1" s="1"/>
  <c r="P87" i="1"/>
  <c r="R25" i="1"/>
  <c r="R27" i="1" s="1"/>
  <c r="U86" i="1"/>
  <c r="V86" i="1" s="1"/>
  <c r="W86" i="1" s="1"/>
  <c r="X86" i="1" s="1"/>
  <c r="Y86" i="1" s="1"/>
  <c r="Z86" i="1" s="1"/>
  <c r="AA86" i="1" s="1"/>
  <c r="AB86" i="1" s="1"/>
  <c r="AC86" i="1" s="1"/>
  <c r="AD86" i="1" s="1"/>
  <c r="AE86" i="1" s="1"/>
  <c r="AF86" i="1" s="1"/>
  <c r="AG86" i="1" s="1"/>
  <c r="AH86" i="1" s="1"/>
  <c r="AI86" i="1" s="1"/>
  <c r="AJ86" i="1" s="1"/>
  <c r="AK86" i="1" s="1"/>
  <c r="AL86" i="1" s="1"/>
  <c r="AM86" i="1" s="1"/>
  <c r="N235" i="1"/>
  <c r="O235" i="1" s="1"/>
  <c r="P235" i="1" s="1"/>
  <c r="Q235" i="1" s="1"/>
  <c r="O234" i="1"/>
  <c r="P234" i="1" s="1"/>
  <c r="N138" i="1"/>
  <c r="O138" i="1" s="1"/>
  <c r="M90" i="1"/>
  <c r="N90" i="1" s="1"/>
  <c r="K139" i="1"/>
  <c r="L139" i="1" s="1"/>
  <c r="M139" i="1" s="1"/>
  <c r="K331" i="1"/>
  <c r="L331" i="1" s="1"/>
  <c r="K91" i="1"/>
  <c r="L91" i="1" s="1"/>
  <c r="L187" i="1"/>
  <c r="N281" i="1"/>
  <c r="O328" i="1"/>
  <c r="N329" i="1"/>
  <c r="J283" i="1"/>
  <c r="D284" i="1"/>
  <c r="O280" i="1"/>
  <c r="Q279" i="1"/>
  <c r="R376" i="1"/>
  <c r="M379" i="1"/>
  <c r="L330" i="1"/>
  <c r="M330" i="1" s="1"/>
  <c r="N330" i="1" s="1"/>
  <c r="P377" i="1"/>
  <c r="Q377" i="1" s="1"/>
  <c r="R377" i="1" s="1"/>
  <c r="K282" i="1"/>
  <c r="L282" i="1" s="1"/>
  <c r="M282" i="1" s="1"/>
  <c r="N282" i="1" s="1"/>
  <c r="K188" i="1"/>
  <c r="L188" i="1" s="1"/>
  <c r="K380" i="1"/>
  <c r="L380" i="1" s="1"/>
  <c r="P278" i="1"/>
  <c r="M186" i="1"/>
  <c r="N186" i="1" s="1"/>
  <c r="O186" i="1" s="1"/>
  <c r="P186" i="1" s="1"/>
  <c r="N137" i="1"/>
  <c r="N233" i="1"/>
  <c r="K236" i="1"/>
  <c r="N136" i="1"/>
  <c r="O136" i="1" s="1"/>
  <c r="O185" i="1"/>
  <c r="P185" i="1" s="1"/>
  <c r="P89" i="1"/>
  <c r="AA226" i="1"/>
  <c r="AB226" i="1" s="1"/>
  <c r="AC226" i="1" s="1"/>
  <c r="AD226" i="1" s="1"/>
  <c r="AE226" i="1" s="1"/>
  <c r="AF226" i="1" s="1"/>
  <c r="AG226" i="1" s="1"/>
  <c r="AH226" i="1" s="1"/>
  <c r="AI226" i="1" s="1"/>
  <c r="AJ226" i="1" s="1"/>
  <c r="AK226" i="1" s="1"/>
  <c r="AL226" i="1" s="1"/>
  <c r="AM226" i="1" s="1"/>
  <c r="O40" i="1"/>
  <c r="P37" i="1"/>
  <c r="K42" i="1"/>
  <c r="Q39" i="1"/>
  <c r="R39" i="1" s="1"/>
  <c r="R38" i="1"/>
  <c r="N41" i="1"/>
  <c r="D381" i="1"/>
  <c r="J381" i="1" s="1"/>
  <c r="D332" i="1"/>
  <c r="J332" i="1" s="1"/>
  <c r="D237" i="1"/>
  <c r="J237" i="1" s="1"/>
  <c r="D189" i="1"/>
  <c r="J189" i="1" s="1"/>
  <c r="D140" i="1"/>
  <c r="J140" i="1" s="1"/>
  <c r="D92" i="1"/>
  <c r="J92" i="1" s="1"/>
  <c r="W11" i="3"/>
  <c r="W8" i="1"/>
  <c r="W10" i="3" s="1"/>
  <c r="W26" i="3" s="1"/>
  <c r="D43" i="1"/>
  <c r="J43" i="1" s="1"/>
  <c r="X7" i="1"/>
  <c r="X9" i="1" s="1"/>
  <c r="AC361" i="1" l="1"/>
  <c r="AC363" i="1" s="1"/>
  <c r="AC313" i="1"/>
  <c r="AC315" i="1" s="1"/>
  <c r="AC265" i="1"/>
  <c r="AC267" i="1" s="1"/>
  <c r="AC217" i="1"/>
  <c r="AC219" i="1" s="1"/>
  <c r="AC169" i="1"/>
  <c r="AC171" i="1" s="1"/>
  <c r="AC121" i="1"/>
  <c r="AC123" i="1" s="1"/>
  <c r="AC73" i="1"/>
  <c r="AC75" i="1" s="1"/>
  <c r="AH9" i="3"/>
  <c r="S88" i="1"/>
  <c r="T88" i="1" s="1"/>
  <c r="U88" i="1" s="1"/>
  <c r="V88" i="1" s="1"/>
  <c r="W88" i="1" s="1"/>
  <c r="X88" i="1" s="1"/>
  <c r="Y88" i="1" s="1"/>
  <c r="Z88" i="1" s="1"/>
  <c r="AA88" i="1" s="1"/>
  <c r="AB88" i="1" s="1"/>
  <c r="AC88" i="1" s="1"/>
  <c r="AD88" i="1" s="1"/>
  <c r="AE88" i="1" s="1"/>
  <c r="AF88" i="1" s="1"/>
  <c r="AG88" i="1" s="1"/>
  <c r="AH88" i="1" s="1"/>
  <c r="AI88" i="1" s="1"/>
  <c r="AJ88" i="1" s="1"/>
  <c r="AK88" i="1" s="1"/>
  <c r="AL88" i="1" s="1"/>
  <c r="AM88" i="1" s="1"/>
  <c r="O233" i="1"/>
  <c r="P233" i="1" s="1"/>
  <c r="P328" i="1"/>
  <c r="Q328" i="1" s="1"/>
  <c r="R328" i="1" s="1"/>
  <c r="P184" i="1"/>
  <c r="Q234" i="1"/>
  <c r="R234" i="1" s="1"/>
  <c r="S234" i="1" s="1"/>
  <c r="Q87" i="1"/>
  <c r="Q37" i="1"/>
  <c r="R37" i="1" s="1"/>
  <c r="S37" i="1" s="1"/>
  <c r="T37" i="1" s="1"/>
  <c r="U37" i="1" s="1"/>
  <c r="V37" i="1" s="1"/>
  <c r="S25" i="1"/>
  <c r="S27" i="1" s="1"/>
  <c r="M380" i="1"/>
  <c r="N380" i="1" s="1"/>
  <c r="O380" i="1" s="1"/>
  <c r="P380" i="1" s="1"/>
  <c r="R235" i="1"/>
  <c r="S235" i="1" s="1"/>
  <c r="T235" i="1" s="1"/>
  <c r="U235" i="1" s="1"/>
  <c r="Q186" i="1"/>
  <c r="R186" i="1" s="1"/>
  <c r="S186" i="1" s="1"/>
  <c r="O90" i="1"/>
  <c r="M91" i="1"/>
  <c r="M188" i="1"/>
  <c r="N188" i="1" s="1"/>
  <c r="K189" i="1"/>
  <c r="L189" i="1" s="1"/>
  <c r="K381" i="1"/>
  <c r="L381" i="1" s="1"/>
  <c r="P136" i="1"/>
  <c r="Q136" i="1" s="1"/>
  <c r="R136" i="1" s="1"/>
  <c r="Q378" i="1"/>
  <c r="O330" i="1"/>
  <c r="P330" i="1" s="1"/>
  <c r="K283" i="1"/>
  <c r="L283" i="1" s="1"/>
  <c r="Q185" i="1"/>
  <c r="R185" i="1" s="1"/>
  <c r="N139" i="1"/>
  <c r="K140" i="1"/>
  <c r="L140" i="1" s="1"/>
  <c r="K237" i="1"/>
  <c r="L237" i="1" s="1"/>
  <c r="Q89" i="1"/>
  <c r="R89" i="1" s="1"/>
  <c r="S377" i="1"/>
  <c r="L236" i="1"/>
  <c r="M236" i="1" s="1"/>
  <c r="O137" i="1"/>
  <c r="P137" i="1" s="1"/>
  <c r="Q137" i="1" s="1"/>
  <c r="O282" i="1"/>
  <c r="P282" i="1" s="1"/>
  <c r="Q282" i="1" s="1"/>
  <c r="R282" i="1" s="1"/>
  <c r="P280" i="1"/>
  <c r="K92" i="1"/>
  <c r="L92" i="1" s="1"/>
  <c r="N379" i="1"/>
  <c r="O281" i="1"/>
  <c r="M331" i="1"/>
  <c r="K332" i="1"/>
  <c r="L332" i="1" s="1"/>
  <c r="M332" i="1" s="1"/>
  <c r="J284" i="1"/>
  <c r="D285" i="1"/>
  <c r="O329" i="1"/>
  <c r="P138" i="1"/>
  <c r="M187" i="1"/>
  <c r="S39" i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L42" i="1"/>
  <c r="P40" i="1"/>
  <c r="K43" i="1"/>
  <c r="L43" i="1" s="1"/>
  <c r="M43" i="1" s="1"/>
  <c r="S38" i="1"/>
  <c r="T38" i="1" s="1"/>
  <c r="U38" i="1" s="1"/>
  <c r="V38" i="1" s="1"/>
  <c r="O41" i="1"/>
  <c r="P41" i="1" s="1"/>
  <c r="Q41" i="1" s="1"/>
  <c r="D382" i="1"/>
  <c r="J382" i="1" s="1"/>
  <c r="D333" i="1"/>
  <c r="J333" i="1" s="1"/>
  <c r="D238" i="1"/>
  <c r="J238" i="1" s="1"/>
  <c r="D190" i="1"/>
  <c r="J190" i="1" s="1"/>
  <c r="D141" i="1"/>
  <c r="J141" i="1" s="1"/>
  <c r="D93" i="1"/>
  <c r="J93" i="1" s="1"/>
  <c r="D44" i="1"/>
  <c r="X11" i="3"/>
  <c r="X8" i="1"/>
  <c r="X10" i="3" s="1"/>
  <c r="X26" i="3" s="1"/>
  <c r="Y7" i="1"/>
  <c r="Y9" i="1" s="1"/>
  <c r="AD361" i="1" l="1"/>
  <c r="AD363" i="1" s="1"/>
  <c r="AD313" i="1"/>
  <c r="AD315" i="1" s="1"/>
  <c r="AD265" i="1"/>
  <c r="AD267" i="1" s="1"/>
  <c r="AD217" i="1"/>
  <c r="AD219" i="1" s="1"/>
  <c r="AD169" i="1"/>
  <c r="AD171" i="1" s="1"/>
  <c r="AD121" i="1"/>
  <c r="AD123" i="1" s="1"/>
  <c r="AD73" i="1"/>
  <c r="AD75" i="1" s="1"/>
  <c r="AI9" i="3"/>
  <c r="T234" i="1"/>
  <c r="Q184" i="1"/>
  <c r="Q233" i="1"/>
  <c r="P90" i="1"/>
  <c r="R87" i="1"/>
  <c r="T25" i="1"/>
  <c r="T27" i="1" s="1"/>
  <c r="M140" i="1"/>
  <c r="N140" i="1" s="1"/>
  <c r="O140" i="1" s="1"/>
  <c r="M189" i="1"/>
  <c r="N189" i="1" s="1"/>
  <c r="S89" i="1"/>
  <c r="T89" i="1" s="1"/>
  <c r="U89" i="1" s="1"/>
  <c r="V89" i="1" s="1"/>
  <c r="W89" i="1" s="1"/>
  <c r="X89" i="1" s="1"/>
  <c r="Y89" i="1" s="1"/>
  <c r="Z89" i="1" s="1"/>
  <c r="AA89" i="1" s="1"/>
  <c r="AB89" i="1" s="1"/>
  <c r="AC89" i="1" s="1"/>
  <c r="AD89" i="1" s="1"/>
  <c r="AE89" i="1" s="1"/>
  <c r="AF89" i="1" s="1"/>
  <c r="AG89" i="1" s="1"/>
  <c r="AH89" i="1" s="1"/>
  <c r="AI89" i="1" s="1"/>
  <c r="AJ89" i="1" s="1"/>
  <c r="AK89" i="1" s="1"/>
  <c r="AL89" i="1" s="1"/>
  <c r="AM89" i="1" s="1"/>
  <c r="M381" i="1"/>
  <c r="N381" i="1" s="1"/>
  <c r="S185" i="1"/>
  <c r="J44" i="1"/>
  <c r="K44" i="1" s="1"/>
  <c r="L44" i="1" s="1"/>
  <c r="K238" i="1"/>
  <c r="L238" i="1" s="1"/>
  <c r="J285" i="1"/>
  <c r="D286" i="1"/>
  <c r="M237" i="1"/>
  <c r="N91" i="1"/>
  <c r="T186" i="1"/>
  <c r="R137" i="1"/>
  <c r="S137" i="1" s="1"/>
  <c r="N236" i="1"/>
  <c r="Q330" i="1"/>
  <c r="K190" i="1"/>
  <c r="L190" i="1" s="1"/>
  <c r="K382" i="1"/>
  <c r="L382" i="1" s="1"/>
  <c r="K93" i="1"/>
  <c r="P329" i="1"/>
  <c r="Q329" i="1" s="1"/>
  <c r="K284" i="1"/>
  <c r="L284" i="1" s="1"/>
  <c r="P281" i="1"/>
  <c r="O379" i="1"/>
  <c r="Q280" i="1"/>
  <c r="Q380" i="1"/>
  <c r="R380" i="1" s="1"/>
  <c r="S282" i="1"/>
  <c r="T282" i="1" s="1"/>
  <c r="O139" i="1"/>
  <c r="K141" i="1"/>
  <c r="L141" i="1" s="1"/>
  <c r="K333" i="1"/>
  <c r="L333" i="1" s="1"/>
  <c r="M333" i="1" s="1"/>
  <c r="Q138" i="1"/>
  <c r="R138" i="1" s="1"/>
  <c r="S138" i="1" s="1"/>
  <c r="N332" i="1"/>
  <c r="O332" i="1" s="1"/>
  <c r="M92" i="1"/>
  <c r="N92" i="1" s="1"/>
  <c r="N331" i="1"/>
  <c r="M283" i="1"/>
  <c r="O188" i="1"/>
  <c r="N187" i="1"/>
  <c r="R378" i="1"/>
  <c r="S378" i="1" s="1"/>
  <c r="N43" i="1"/>
  <c r="O43" i="1" s="1"/>
  <c r="Q40" i="1"/>
  <c r="R40" i="1" s="1"/>
  <c r="S40" i="1" s="1"/>
  <c r="W38" i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M38" i="1" s="1"/>
  <c r="M42" i="1"/>
  <c r="R41" i="1"/>
  <c r="S41" i="1" s="1"/>
  <c r="W37" i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D383" i="1"/>
  <c r="J383" i="1" s="1"/>
  <c r="D334" i="1"/>
  <c r="J334" i="1" s="1"/>
  <c r="D239" i="1"/>
  <c r="J239" i="1" s="1"/>
  <c r="D191" i="1"/>
  <c r="J191" i="1" s="1"/>
  <c r="D142" i="1"/>
  <c r="J142" i="1" s="1"/>
  <c r="D94" i="1"/>
  <c r="J94" i="1" s="1"/>
  <c r="Y11" i="3"/>
  <c r="Y8" i="1"/>
  <c r="Y10" i="3" s="1"/>
  <c r="Y26" i="3" s="1"/>
  <c r="D45" i="1"/>
  <c r="J45" i="1" s="1"/>
  <c r="Z7" i="1"/>
  <c r="Z9" i="1" s="1"/>
  <c r="AE361" i="1" l="1"/>
  <c r="AE363" i="1" s="1"/>
  <c r="AE313" i="1"/>
  <c r="AE315" i="1" s="1"/>
  <c r="AE265" i="1"/>
  <c r="AE267" i="1" s="1"/>
  <c r="AE217" i="1"/>
  <c r="AE219" i="1" s="1"/>
  <c r="AE169" i="1"/>
  <c r="AE171" i="1" s="1"/>
  <c r="AE121" i="1"/>
  <c r="AE123" i="1" s="1"/>
  <c r="AE73" i="1"/>
  <c r="AE75" i="1" s="1"/>
  <c r="AJ9" i="3"/>
  <c r="O381" i="1"/>
  <c r="P381" i="1" s="1"/>
  <c r="R233" i="1"/>
  <c r="R184" i="1"/>
  <c r="R280" i="1"/>
  <c r="Q90" i="1"/>
  <c r="S87" i="1"/>
  <c r="T378" i="1"/>
  <c r="U25" i="1"/>
  <c r="U27" i="1" s="1"/>
  <c r="M382" i="1"/>
  <c r="N382" i="1" s="1"/>
  <c r="T138" i="1"/>
  <c r="P379" i="1"/>
  <c r="R330" i="1"/>
  <c r="S330" i="1" s="1"/>
  <c r="T330" i="1" s="1"/>
  <c r="K191" i="1"/>
  <c r="L191" i="1" s="1"/>
  <c r="K383" i="1"/>
  <c r="L383" i="1" s="1"/>
  <c r="K239" i="1"/>
  <c r="L239" i="1" s="1"/>
  <c r="Q281" i="1"/>
  <c r="S380" i="1"/>
  <c r="T380" i="1" s="1"/>
  <c r="U380" i="1" s="1"/>
  <c r="V380" i="1" s="1"/>
  <c r="P140" i="1"/>
  <c r="O331" i="1"/>
  <c r="P331" i="1" s="1"/>
  <c r="J286" i="1"/>
  <c r="D287" i="1"/>
  <c r="K94" i="1"/>
  <c r="L94" i="1" s="1"/>
  <c r="N333" i="1"/>
  <c r="O333" i="1" s="1"/>
  <c r="P333" i="1" s="1"/>
  <c r="M141" i="1"/>
  <c r="O91" i="1"/>
  <c r="M284" i="1"/>
  <c r="R329" i="1"/>
  <c r="S329" i="1" s="1"/>
  <c r="L93" i="1"/>
  <c r="M190" i="1"/>
  <c r="O92" i="1"/>
  <c r="K285" i="1"/>
  <c r="M238" i="1"/>
  <c r="P188" i="1"/>
  <c r="P139" i="1"/>
  <c r="O236" i="1"/>
  <c r="P236" i="1" s="1"/>
  <c r="K142" i="1"/>
  <c r="K334" i="1"/>
  <c r="O189" i="1"/>
  <c r="O187" i="1"/>
  <c r="N283" i="1"/>
  <c r="N237" i="1"/>
  <c r="P332" i="1"/>
  <c r="M44" i="1"/>
  <c r="N44" i="1" s="1"/>
  <c r="K45" i="1"/>
  <c r="L45" i="1" s="1"/>
  <c r="T40" i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P43" i="1"/>
  <c r="N42" i="1"/>
  <c r="T41" i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D384" i="1"/>
  <c r="J384" i="1" s="1"/>
  <c r="D335" i="1"/>
  <c r="J335" i="1" s="1"/>
  <c r="D240" i="1"/>
  <c r="J240" i="1" s="1"/>
  <c r="D192" i="1"/>
  <c r="J192" i="1" s="1"/>
  <c r="D143" i="1"/>
  <c r="J143" i="1" s="1"/>
  <c r="D95" i="1"/>
  <c r="J95" i="1" s="1"/>
  <c r="D46" i="1"/>
  <c r="Z11" i="3"/>
  <c r="Z8" i="1"/>
  <c r="Z10" i="3" s="1"/>
  <c r="Z26" i="3" s="1"/>
  <c r="AA7" i="1"/>
  <c r="AA8" i="1" s="1"/>
  <c r="AA10" i="3" s="1"/>
  <c r="AA26" i="3" s="1"/>
  <c r="AF361" i="1" l="1"/>
  <c r="AF363" i="1" s="1"/>
  <c r="AF313" i="1"/>
  <c r="AF315" i="1" s="1"/>
  <c r="AF265" i="1"/>
  <c r="AF267" i="1" s="1"/>
  <c r="AF217" i="1"/>
  <c r="AF219" i="1" s="1"/>
  <c r="AF169" i="1"/>
  <c r="AF171" i="1" s="1"/>
  <c r="AF121" i="1"/>
  <c r="AF123" i="1" s="1"/>
  <c r="AF73" i="1"/>
  <c r="AF75" i="1" s="1"/>
  <c r="AK9" i="3"/>
  <c r="AA9" i="1"/>
  <c r="AA11" i="3" s="1"/>
  <c r="O382" i="1"/>
  <c r="P382" i="1" s="1"/>
  <c r="S233" i="1"/>
  <c r="Q236" i="1"/>
  <c r="R236" i="1" s="1"/>
  <c r="S236" i="1" s="1"/>
  <c r="R90" i="1"/>
  <c r="P91" i="1"/>
  <c r="Q91" i="1" s="1"/>
  <c r="R91" i="1" s="1"/>
  <c r="T87" i="1"/>
  <c r="Q333" i="1"/>
  <c r="R333" i="1" s="1"/>
  <c r="S333" i="1" s="1"/>
  <c r="M383" i="1"/>
  <c r="N383" i="1" s="1"/>
  <c r="M239" i="1"/>
  <c r="N239" i="1" s="1"/>
  <c r="M191" i="1"/>
  <c r="N191" i="1" s="1"/>
  <c r="Q331" i="1"/>
  <c r="R331" i="1" s="1"/>
  <c r="S331" i="1" s="1"/>
  <c r="K143" i="1"/>
  <c r="L143" i="1" s="1"/>
  <c r="K384" i="1"/>
  <c r="P187" i="1"/>
  <c r="L334" i="1"/>
  <c r="N284" i="1"/>
  <c r="M94" i="1"/>
  <c r="N94" i="1" s="1"/>
  <c r="Q140" i="1"/>
  <c r="Q381" i="1"/>
  <c r="K335" i="1"/>
  <c r="L335" i="1" s="1"/>
  <c r="K192" i="1"/>
  <c r="L192" i="1" s="1"/>
  <c r="P189" i="1"/>
  <c r="L142" i="1"/>
  <c r="Q188" i="1"/>
  <c r="R188" i="1" s="1"/>
  <c r="S188" i="1" s="1"/>
  <c r="T188" i="1" s="1"/>
  <c r="U188" i="1" s="1"/>
  <c r="V188" i="1" s="1"/>
  <c r="N238" i="1"/>
  <c r="O238" i="1" s="1"/>
  <c r="L285" i="1"/>
  <c r="M285" i="1" s="1"/>
  <c r="N285" i="1" s="1"/>
  <c r="J46" i="1"/>
  <c r="K46" i="1" s="1"/>
  <c r="L46" i="1" s="1"/>
  <c r="K240" i="1"/>
  <c r="L240" i="1" s="1"/>
  <c r="Q332" i="1"/>
  <c r="R332" i="1" s="1"/>
  <c r="S332" i="1" s="1"/>
  <c r="T332" i="1" s="1"/>
  <c r="U332" i="1" s="1"/>
  <c r="V332" i="1" s="1"/>
  <c r="O237" i="1"/>
  <c r="P237" i="1" s="1"/>
  <c r="Q237" i="1" s="1"/>
  <c r="O283" i="1"/>
  <c r="P283" i="1" s="1"/>
  <c r="Q283" i="1" s="1"/>
  <c r="R283" i="1" s="1"/>
  <c r="S283" i="1" s="1"/>
  <c r="T283" i="1" s="1"/>
  <c r="P92" i="1"/>
  <c r="Q92" i="1" s="1"/>
  <c r="V25" i="1"/>
  <c r="V27" i="1" s="1"/>
  <c r="J287" i="1"/>
  <c r="D288" i="1"/>
  <c r="K95" i="1"/>
  <c r="L95" i="1" s="1"/>
  <c r="Q139" i="1"/>
  <c r="N190" i="1"/>
  <c r="M93" i="1"/>
  <c r="K286" i="1"/>
  <c r="L286" i="1" s="1"/>
  <c r="N141" i="1"/>
  <c r="Q379" i="1"/>
  <c r="R281" i="1"/>
  <c r="O42" i="1"/>
  <c r="O44" i="1"/>
  <c r="P44" i="1" s="1"/>
  <c r="Q43" i="1"/>
  <c r="M45" i="1"/>
  <c r="D385" i="1"/>
  <c r="J385" i="1" s="1"/>
  <c r="D336" i="1"/>
  <c r="J336" i="1" s="1"/>
  <c r="D241" i="1"/>
  <c r="J241" i="1" s="1"/>
  <c r="D193" i="1"/>
  <c r="J193" i="1" s="1"/>
  <c r="D144" i="1"/>
  <c r="J144" i="1" s="1"/>
  <c r="D96" i="1"/>
  <c r="J96" i="1" s="1"/>
  <c r="D47" i="1"/>
  <c r="J47" i="1" s="1"/>
  <c r="AB7" i="1"/>
  <c r="AB8" i="1" s="1"/>
  <c r="AB10" i="3" s="1"/>
  <c r="AB26" i="3" s="1"/>
  <c r="AG361" i="1" l="1"/>
  <c r="AG363" i="1" s="1"/>
  <c r="AG313" i="1"/>
  <c r="AG315" i="1" s="1"/>
  <c r="AG265" i="1"/>
  <c r="AG267" i="1" s="1"/>
  <c r="AG217" i="1"/>
  <c r="AG219" i="1" s="1"/>
  <c r="AG169" i="1"/>
  <c r="AG171" i="1" s="1"/>
  <c r="AG121" i="1"/>
  <c r="AG123" i="1" s="1"/>
  <c r="AG73" i="1"/>
  <c r="AG75" i="1" s="1"/>
  <c r="AL9" i="3"/>
  <c r="AB9" i="1"/>
  <c r="AB11" i="3" s="1"/>
  <c r="O239" i="1"/>
  <c r="P239" i="1" s="1"/>
  <c r="T333" i="1"/>
  <c r="U333" i="1" s="1"/>
  <c r="V333" i="1" s="1"/>
  <c r="W333" i="1" s="1"/>
  <c r="U87" i="1"/>
  <c r="V87" i="1" s="1"/>
  <c r="S90" i="1"/>
  <c r="S91" i="1"/>
  <c r="T91" i="1" s="1"/>
  <c r="U91" i="1" s="1"/>
  <c r="V91" i="1" s="1"/>
  <c r="W91" i="1" s="1"/>
  <c r="X91" i="1" s="1"/>
  <c r="Y91" i="1" s="1"/>
  <c r="Z91" i="1" s="1"/>
  <c r="AA91" i="1" s="1"/>
  <c r="AB91" i="1" s="1"/>
  <c r="AC91" i="1" s="1"/>
  <c r="AD91" i="1" s="1"/>
  <c r="AE91" i="1" s="1"/>
  <c r="AF91" i="1" s="1"/>
  <c r="AG91" i="1" s="1"/>
  <c r="AH91" i="1" s="1"/>
  <c r="AI91" i="1" s="1"/>
  <c r="AJ91" i="1" s="1"/>
  <c r="AK91" i="1" s="1"/>
  <c r="AL91" i="1" s="1"/>
  <c r="AM91" i="1" s="1"/>
  <c r="T236" i="1"/>
  <c r="U236" i="1" s="1"/>
  <c r="V236" i="1" s="1"/>
  <c r="M192" i="1"/>
  <c r="N192" i="1" s="1"/>
  <c r="M143" i="1"/>
  <c r="N143" i="1" s="1"/>
  <c r="R92" i="1"/>
  <c r="S92" i="1" s="1"/>
  <c r="M335" i="1"/>
  <c r="N335" i="1" s="1"/>
  <c r="T331" i="1"/>
  <c r="U331" i="1" s="1"/>
  <c r="M95" i="1"/>
  <c r="N95" i="1" s="1"/>
  <c r="M240" i="1"/>
  <c r="N240" i="1" s="1"/>
  <c r="O94" i="1"/>
  <c r="P94" i="1" s="1"/>
  <c r="Q94" i="1" s="1"/>
  <c r="M286" i="1"/>
  <c r="N286" i="1" s="1"/>
  <c r="R139" i="1"/>
  <c r="O285" i="1"/>
  <c r="R140" i="1"/>
  <c r="S140" i="1" s="1"/>
  <c r="T140" i="1" s="1"/>
  <c r="U140" i="1" s="1"/>
  <c r="L384" i="1"/>
  <c r="Q382" i="1"/>
  <c r="K96" i="1"/>
  <c r="L96" i="1" s="1"/>
  <c r="M96" i="1" s="1"/>
  <c r="K144" i="1"/>
  <c r="L144" i="1" s="1"/>
  <c r="M144" i="1" s="1"/>
  <c r="O141" i="1"/>
  <c r="O190" i="1"/>
  <c r="W25" i="1"/>
  <c r="W27" i="1" s="1"/>
  <c r="Q189" i="1"/>
  <c r="R189" i="1" s="1"/>
  <c r="S189" i="1" s="1"/>
  <c r="T189" i="1" s="1"/>
  <c r="U189" i="1" s="1"/>
  <c r="V189" i="1" s="1"/>
  <c r="W189" i="1" s="1"/>
  <c r="O284" i="1"/>
  <c r="M334" i="1"/>
  <c r="P238" i="1"/>
  <c r="R237" i="1"/>
  <c r="S237" i="1" s="1"/>
  <c r="K193" i="1"/>
  <c r="L193" i="1" s="1"/>
  <c r="K385" i="1"/>
  <c r="L385" i="1" s="1"/>
  <c r="O383" i="1"/>
  <c r="J288" i="1"/>
  <c r="D289" i="1"/>
  <c r="U283" i="1"/>
  <c r="R381" i="1"/>
  <c r="Q187" i="1"/>
  <c r="K336" i="1"/>
  <c r="L336" i="1" s="1"/>
  <c r="K241" i="1"/>
  <c r="L241" i="1" s="1"/>
  <c r="R379" i="1"/>
  <c r="N93" i="1"/>
  <c r="K287" i="1"/>
  <c r="L287" i="1" s="1"/>
  <c r="M142" i="1"/>
  <c r="O191" i="1"/>
  <c r="S281" i="1"/>
  <c r="M46" i="1"/>
  <c r="N46" i="1" s="1"/>
  <c r="O46" i="1" s="1"/>
  <c r="N45" i="1"/>
  <c r="O45" i="1" s="1"/>
  <c r="P42" i="1"/>
  <c r="R43" i="1"/>
  <c r="S43" i="1" s="1"/>
  <c r="T43" i="1" s="1"/>
  <c r="U43" i="1" s="1"/>
  <c r="K47" i="1"/>
  <c r="L47" i="1" s="1"/>
  <c r="Q44" i="1"/>
  <c r="R44" i="1" s="1"/>
  <c r="D386" i="1"/>
  <c r="J386" i="1" s="1"/>
  <c r="D337" i="1"/>
  <c r="J337" i="1" s="1"/>
  <c r="D242" i="1"/>
  <c r="J242" i="1" s="1"/>
  <c r="D194" i="1"/>
  <c r="J194" i="1" s="1"/>
  <c r="D145" i="1"/>
  <c r="J145" i="1" s="1"/>
  <c r="D97" i="1"/>
  <c r="J97" i="1" s="1"/>
  <c r="D48" i="1"/>
  <c r="J48" i="1" s="1"/>
  <c r="AC7" i="1"/>
  <c r="AC8" i="1" s="1"/>
  <c r="AC10" i="3" s="1"/>
  <c r="AC26" i="3" s="1"/>
  <c r="AH361" i="1" l="1"/>
  <c r="AH363" i="1" s="1"/>
  <c r="AH313" i="1"/>
  <c r="AH315" i="1" s="1"/>
  <c r="AH265" i="1"/>
  <c r="AH267" i="1" s="1"/>
  <c r="AH217" i="1"/>
  <c r="AH219" i="1" s="1"/>
  <c r="AH169" i="1"/>
  <c r="AH171" i="1" s="1"/>
  <c r="AH121" i="1"/>
  <c r="AH123" i="1" s="1"/>
  <c r="AH73" i="1"/>
  <c r="AH75" i="1" s="1"/>
  <c r="AC9" i="1"/>
  <c r="AC11" i="3" s="1"/>
  <c r="W87" i="1"/>
  <c r="X87" i="1" s="1"/>
  <c r="Y87" i="1" s="1"/>
  <c r="Z87" i="1" s="1"/>
  <c r="AA87" i="1" s="1"/>
  <c r="AB87" i="1" s="1"/>
  <c r="AC87" i="1" s="1"/>
  <c r="AD87" i="1" s="1"/>
  <c r="AE87" i="1" s="1"/>
  <c r="AF87" i="1" s="1"/>
  <c r="R187" i="1"/>
  <c r="T90" i="1"/>
  <c r="X25" i="1"/>
  <c r="X27" i="1" s="1"/>
  <c r="T92" i="1"/>
  <c r="O192" i="1"/>
  <c r="P192" i="1" s="1"/>
  <c r="Q192" i="1" s="1"/>
  <c r="P141" i="1"/>
  <c r="Q141" i="1" s="1"/>
  <c r="R141" i="1" s="1"/>
  <c r="O240" i="1"/>
  <c r="P240" i="1" s="1"/>
  <c r="V140" i="1"/>
  <c r="R94" i="1"/>
  <c r="S94" i="1" s="1"/>
  <c r="T94" i="1" s="1"/>
  <c r="U94" i="1" s="1"/>
  <c r="V94" i="1" s="1"/>
  <c r="W94" i="1" s="1"/>
  <c r="X94" i="1" s="1"/>
  <c r="Y94" i="1" s="1"/>
  <c r="Z94" i="1" s="1"/>
  <c r="AA94" i="1" s="1"/>
  <c r="AB94" i="1" s="1"/>
  <c r="AC94" i="1" s="1"/>
  <c r="AD94" i="1" s="1"/>
  <c r="AE94" i="1" s="1"/>
  <c r="AF94" i="1" s="1"/>
  <c r="AG94" i="1" s="1"/>
  <c r="AH94" i="1" s="1"/>
  <c r="AI94" i="1" s="1"/>
  <c r="AJ94" i="1" s="1"/>
  <c r="AK94" i="1" s="1"/>
  <c r="AL94" i="1" s="1"/>
  <c r="AM94" i="1" s="1"/>
  <c r="O286" i="1"/>
  <c r="P286" i="1" s="1"/>
  <c r="Q286" i="1" s="1"/>
  <c r="M336" i="1"/>
  <c r="N336" i="1" s="1"/>
  <c r="O336" i="1" s="1"/>
  <c r="M287" i="1"/>
  <c r="N287" i="1" s="1"/>
  <c r="N142" i="1"/>
  <c r="O142" i="1" s="1"/>
  <c r="P285" i="1"/>
  <c r="K145" i="1"/>
  <c r="K337" i="1"/>
  <c r="M241" i="1"/>
  <c r="N241" i="1" s="1"/>
  <c r="P383" i="1"/>
  <c r="Q383" i="1" s="1"/>
  <c r="J289" i="1"/>
  <c r="D290" i="1"/>
  <c r="M385" i="1"/>
  <c r="M193" i="1"/>
  <c r="T237" i="1"/>
  <c r="P284" i="1"/>
  <c r="Q284" i="1" s="1"/>
  <c r="R284" i="1" s="1"/>
  <c r="O93" i="1"/>
  <c r="O143" i="1"/>
  <c r="P143" i="1" s="1"/>
  <c r="K194" i="1"/>
  <c r="L194" i="1" s="1"/>
  <c r="K386" i="1"/>
  <c r="L386" i="1" s="1"/>
  <c r="P191" i="1"/>
  <c r="Q191" i="1" s="1"/>
  <c r="K288" i="1"/>
  <c r="L288" i="1" s="1"/>
  <c r="N144" i="1"/>
  <c r="O144" i="1" s="1"/>
  <c r="N96" i="1"/>
  <c r="O96" i="1" s="1"/>
  <c r="R382" i="1"/>
  <c r="S382" i="1" s="1"/>
  <c r="T382" i="1" s="1"/>
  <c r="M384" i="1"/>
  <c r="N384" i="1" s="1"/>
  <c r="S139" i="1"/>
  <c r="O335" i="1"/>
  <c r="P335" i="1" s="1"/>
  <c r="S381" i="1"/>
  <c r="T381" i="1" s="1"/>
  <c r="U381" i="1" s="1"/>
  <c r="K242" i="1"/>
  <c r="L242" i="1" s="1"/>
  <c r="S379" i="1"/>
  <c r="Q239" i="1"/>
  <c r="O95" i="1"/>
  <c r="Q238" i="1"/>
  <c r="P190" i="1"/>
  <c r="K97" i="1"/>
  <c r="L97" i="1" s="1"/>
  <c r="N334" i="1"/>
  <c r="O334" i="1" s="1"/>
  <c r="M47" i="1"/>
  <c r="N47" i="1" s="1"/>
  <c r="O47" i="1" s="1"/>
  <c r="P45" i="1"/>
  <c r="Q45" i="1" s="1"/>
  <c r="K48" i="1"/>
  <c r="L48" i="1" s="1"/>
  <c r="Q42" i="1"/>
  <c r="S44" i="1"/>
  <c r="T44" i="1" s="1"/>
  <c r="U44" i="1" s="1"/>
  <c r="V44" i="1" s="1"/>
  <c r="V43" i="1"/>
  <c r="W43" i="1" s="1"/>
  <c r="X43" i="1" s="1"/>
  <c r="Y43" i="1" s="1"/>
  <c r="Z43" i="1" s="1"/>
  <c r="AA43" i="1" s="1"/>
  <c r="AB43" i="1" s="1"/>
  <c r="AC43" i="1" s="1"/>
  <c r="AD43" i="1" s="1"/>
  <c r="AE43" i="1" s="1"/>
  <c r="AF43" i="1" s="1"/>
  <c r="AG43" i="1" s="1"/>
  <c r="AH43" i="1" s="1"/>
  <c r="AI43" i="1" s="1"/>
  <c r="AJ43" i="1" s="1"/>
  <c r="AK43" i="1" s="1"/>
  <c r="AL43" i="1" s="1"/>
  <c r="AM43" i="1" s="1"/>
  <c r="P46" i="1"/>
  <c r="Q46" i="1" s="1"/>
  <c r="D387" i="1"/>
  <c r="J387" i="1" s="1"/>
  <c r="D338" i="1"/>
  <c r="J338" i="1" s="1"/>
  <c r="D243" i="1"/>
  <c r="J243" i="1" s="1"/>
  <c r="D195" i="1"/>
  <c r="J195" i="1" s="1"/>
  <c r="D146" i="1"/>
  <c r="J146" i="1" s="1"/>
  <c r="D98" i="1"/>
  <c r="J98" i="1" s="1"/>
  <c r="D49" i="1"/>
  <c r="AD7" i="1"/>
  <c r="AD8" i="1" s="1"/>
  <c r="AD10" i="3" s="1"/>
  <c r="AD26" i="3" s="1"/>
  <c r="AI361" i="1" l="1"/>
  <c r="AI363" i="1" s="1"/>
  <c r="AI313" i="1"/>
  <c r="AI315" i="1" s="1"/>
  <c r="AI265" i="1"/>
  <c r="AI267" i="1" s="1"/>
  <c r="AI217" i="1"/>
  <c r="AI219" i="1" s="1"/>
  <c r="AI169" i="1"/>
  <c r="AI171" i="1" s="1"/>
  <c r="AI121" i="1"/>
  <c r="AI123" i="1" s="1"/>
  <c r="AI73" i="1"/>
  <c r="AI75" i="1" s="1"/>
  <c r="AM9" i="3"/>
  <c r="AD9" i="1"/>
  <c r="AD11" i="3" s="1"/>
  <c r="S187" i="1"/>
  <c r="Q190" i="1"/>
  <c r="R190" i="1" s="1"/>
  <c r="S190" i="1" s="1"/>
  <c r="T190" i="1" s="1"/>
  <c r="U190" i="1" s="1"/>
  <c r="V190" i="1" s="1"/>
  <c r="W190" i="1" s="1"/>
  <c r="X190" i="1" s="1"/>
  <c r="AG87" i="1"/>
  <c r="AH87" i="1" s="1"/>
  <c r="AI87" i="1" s="1"/>
  <c r="AJ87" i="1" s="1"/>
  <c r="AK87" i="1" s="1"/>
  <c r="AL87" i="1" s="1"/>
  <c r="AM87" i="1" s="1"/>
  <c r="T379" i="1"/>
  <c r="T139" i="1"/>
  <c r="P93" i="1"/>
  <c r="Q93" i="1" s="1"/>
  <c r="U90" i="1"/>
  <c r="R383" i="1"/>
  <c r="S383" i="1" s="1"/>
  <c r="T383" i="1" s="1"/>
  <c r="R42" i="1"/>
  <c r="Y25" i="1"/>
  <c r="Y27" i="1" s="1"/>
  <c r="U92" i="1"/>
  <c r="V92" i="1" s="1"/>
  <c r="W92" i="1" s="1"/>
  <c r="X92" i="1" s="1"/>
  <c r="Y92" i="1" s="1"/>
  <c r="Z92" i="1" s="1"/>
  <c r="AA92" i="1" s="1"/>
  <c r="AB92" i="1" s="1"/>
  <c r="AC92" i="1" s="1"/>
  <c r="AD92" i="1" s="1"/>
  <c r="AE92" i="1" s="1"/>
  <c r="AF92" i="1" s="1"/>
  <c r="AG92" i="1" s="1"/>
  <c r="AH92" i="1" s="1"/>
  <c r="AI92" i="1" s="1"/>
  <c r="AJ92" i="1" s="1"/>
  <c r="AK92" i="1" s="1"/>
  <c r="AL92" i="1" s="1"/>
  <c r="AM92" i="1" s="1"/>
  <c r="M386" i="1"/>
  <c r="N386" i="1" s="1"/>
  <c r="O386" i="1" s="1"/>
  <c r="P386" i="1" s="1"/>
  <c r="Q386" i="1" s="1"/>
  <c r="P142" i="1"/>
  <c r="Q142" i="1" s="1"/>
  <c r="R142" i="1" s="1"/>
  <c r="S142" i="1" s="1"/>
  <c r="T142" i="1" s="1"/>
  <c r="U142" i="1" s="1"/>
  <c r="V142" i="1" s="1"/>
  <c r="W142" i="1" s="1"/>
  <c r="X142" i="1" s="1"/>
  <c r="Q143" i="1"/>
  <c r="R143" i="1" s="1"/>
  <c r="P144" i="1"/>
  <c r="Q144" i="1" s="1"/>
  <c r="M242" i="1"/>
  <c r="N242" i="1" s="1"/>
  <c r="R191" i="1"/>
  <c r="S191" i="1" s="1"/>
  <c r="T191" i="1" s="1"/>
  <c r="R192" i="1"/>
  <c r="L337" i="1"/>
  <c r="M337" i="1" s="1"/>
  <c r="P334" i="1"/>
  <c r="Q334" i="1" s="1"/>
  <c r="O384" i="1"/>
  <c r="P384" i="1" s="1"/>
  <c r="Q384" i="1" s="1"/>
  <c r="R384" i="1" s="1"/>
  <c r="U382" i="1"/>
  <c r="V382" i="1" s="1"/>
  <c r="P336" i="1"/>
  <c r="Q336" i="1" s="1"/>
  <c r="M194" i="1"/>
  <c r="K338" i="1"/>
  <c r="L338" i="1" s="1"/>
  <c r="M338" i="1" s="1"/>
  <c r="N338" i="1" s="1"/>
  <c r="Q240" i="1"/>
  <c r="R239" i="1"/>
  <c r="Q335" i="1"/>
  <c r="R335" i="1" s="1"/>
  <c r="S335" i="1" s="1"/>
  <c r="N193" i="1"/>
  <c r="O193" i="1" s="1"/>
  <c r="P193" i="1" s="1"/>
  <c r="O241" i="1"/>
  <c r="O287" i="1"/>
  <c r="K146" i="1"/>
  <c r="L146" i="1" s="1"/>
  <c r="P95" i="1"/>
  <c r="Q95" i="1" s="1"/>
  <c r="J49" i="1"/>
  <c r="K49" i="1" s="1"/>
  <c r="L49" i="1" s="1"/>
  <c r="K243" i="1"/>
  <c r="K98" i="1"/>
  <c r="L98" i="1" s="1"/>
  <c r="M97" i="1"/>
  <c r="N97" i="1" s="1"/>
  <c r="R238" i="1"/>
  <c r="V381" i="1"/>
  <c r="W381" i="1" s="1"/>
  <c r="M288" i="1"/>
  <c r="S284" i="1"/>
  <c r="J290" i="1"/>
  <c r="D291" i="1"/>
  <c r="L145" i="1"/>
  <c r="Q285" i="1"/>
  <c r="R286" i="1"/>
  <c r="S286" i="1" s="1"/>
  <c r="T286" i="1" s="1"/>
  <c r="U286" i="1" s="1"/>
  <c r="N385" i="1"/>
  <c r="O385" i="1" s="1"/>
  <c r="K289" i="1"/>
  <c r="S141" i="1"/>
  <c r="T141" i="1" s="1"/>
  <c r="U141" i="1" s="1"/>
  <c r="V141" i="1" s="1"/>
  <c r="W141" i="1" s="1"/>
  <c r="P96" i="1"/>
  <c r="K195" i="1"/>
  <c r="L195" i="1" s="1"/>
  <c r="K387" i="1"/>
  <c r="U237" i="1"/>
  <c r="V237" i="1" s="1"/>
  <c r="W237" i="1" s="1"/>
  <c r="M48" i="1"/>
  <c r="N48" i="1" s="1"/>
  <c r="R45" i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AH45" i="1" s="1"/>
  <c r="AI45" i="1" s="1"/>
  <c r="AJ45" i="1" s="1"/>
  <c r="AK45" i="1" s="1"/>
  <c r="AL45" i="1" s="1"/>
  <c r="AM45" i="1" s="1"/>
  <c r="W44" i="1"/>
  <c r="X44" i="1" s="1"/>
  <c r="Y44" i="1" s="1"/>
  <c r="Z44" i="1" s="1"/>
  <c r="AA44" i="1" s="1"/>
  <c r="AB44" i="1" s="1"/>
  <c r="AC44" i="1" s="1"/>
  <c r="AD44" i="1" s="1"/>
  <c r="AE44" i="1" s="1"/>
  <c r="AF44" i="1" s="1"/>
  <c r="AG44" i="1" s="1"/>
  <c r="AH44" i="1" s="1"/>
  <c r="AI44" i="1" s="1"/>
  <c r="AJ44" i="1" s="1"/>
  <c r="AK44" i="1" s="1"/>
  <c r="AL44" i="1" s="1"/>
  <c r="AM44" i="1" s="1"/>
  <c r="R46" i="1"/>
  <c r="S46" i="1" s="1"/>
  <c r="P47" i="1"/>
  <c r="D388" i="1"/>
  <c r="J388" i="1" s="1"/>
  <c r="D339" i="1"/>
  <c r="J339" i="1" s="1"/>
  <c r="D244" i="1"/>
  <c r="J244" i="1" s="1"/>
  <c r="D196" i="1"/>
  <c r="J196" i="1" s="1"/>
  <c r="D147" i="1"/>
  <c r="J147" i="1" s="1"/>
  <c r="D99" i="1"/>
  <c r="J99" i="1" s="1"/>
  <c r="D50" i="1"/>
  <c r="AE7" i="1"/>
  <c r="AE8" i="1" s="1"/>
  <c r="AE10" i="3" s="1"/>
  <c r="AE26" i="3" s="1"/>
  <c r="AJ361" i="1" l="1"/>
  <c r="AJ363" i="1" s="1"/>
  <c r="AJ313" i="1"/>
  <c r="AJ315" i="1" s="1"/>
  <c r="AJ265" i="1"/>
  <c r="AJ267" i="1" s="1"/>
  <c r="AJ217" i="1"/>
  <c r="AJ219" i="1" s="1"/>
  <c r="AJ169" i="1"/>
  <c r="AJ171" i="1" s="1"/>
  <c r="AJ121" i="1"/>
  <c r="AJ123" i="1" s="1"/>
  <c r="AJ73" i="1"/>
  <c r="AJ75" i="1" s="1"/>
  <c r="AE9" i="1"/>
  <c r="AE11" i="3" s="1"/>
  <c r="U383" i="1"/>
  <c r="V383" i="1" s="1"/>
  <c r="W383" i="1" s="1"/>
  <c r="X383" i="1" s="1"/>
  <c r="Y383" i="1" s="1"/>
  <c r="U139" i="1"/>
  <c r="S238" i="1"/>
  <c r="T284" i="1"/>
  <c r="U379" i="1"/>
  <c r="T187" i="1"/>
  <c r="T335" i="1"/>
  <c r="U335" i="1" s="1"/>
  <c r="V335" i="1" s="1"/>
  <c r="W335" i="1" s="1"/>
  <c r="X335" i="1" s="1"/>
  <c r="Y335" i="1" s="1"/>
  <c r="R93" i="1"/>
  <c r="V90" i="1"/>
  <c r="U191" i="1"/>
  <c r="V191" i="1" s="1"/>
  <c r="W191" i="1" s="1"/>
  <c r="X191" i="1" s="1"/>
  <c r="Z25" i="1"/>
  <c r="Z27" i="1" s="1"/>
  <c r="S42" i="1"/>
  <c r="R144" i="1"/>
  <c r="S144" i="1" s="1"/>
  <c r="T144" i="1" s="1"/>
  <c r="R336" i="1"/>
  <c r="S336" i="1" s="1"/>
  <c r="T336" i="1" s="1"/>
  <c r="M98" i="1"/>
  <c r="N98" i="1" s="1"/>
  <c r="M146" i="1"/>
  <c r="N146" i="1" s="1"/>
  <c r="W382" i="1"/>
  <c r="X382" i="1" s="1"/>
  <c r="S192" i="1"/>
  <c r="T192" i="1" s="1"/>
  <c r="U192" i="1" s="1"/>
  <c r="V192" i="1" s="1"/>
  <c r="W192" i="1" s="1"/>
  <c r="X192" i="1" s="1"/>
  <c r="Y192" i="1" s="1"/>
  <c r="Z192" i="1" s="1"/>
  <c r="N337" i="1"/>
  <c r="O242" i="1"/>
  <c r="M195" i="1"/>
  <c r="N195" i="1" s="1"/>
  <c r="R95" i="1"/>
  <c r="S95" i="1" s="1"/>
  <c r="O97" i="1"/>
  <c r="P97" i="1" s="1"/>
  <c r="Q97" i="1" s="1"/>
  <c r="K147" i="1"/>
  <c r="L147" i="1" s="1"/>
  <c r="M147" i="1" s="1"/>
  <c r="K339" i="1"/>
  <c r="L339" i="1" s="1"/>
  <c r="K196" i="1"/>
  <c r="L196" i="1" s="1"/>
  <c r="M196" i="1" s="1"/>
  <c r="K388" i="1"/>
  <c r="L388" i="1" s="1"/>
  <c r="J50" i="1"/>
  <c r="K50" i="1" s="1"/>
  <c r="L50" i="1" s="1"/>
  <c r="M50" i="1" s="1"/>
  <c r="N50" i="1" s="1"/>
  <c r="O50" i="1" s="1"/>
  <c r="K244" i="1"/>
  <c r="L244" i="1" s="1"/>
  <c r="J291" i="1"/>
  <c r="D292" i="1"/>
  <c r="K99" i="1"/>
  <c r="L99" i="1" s="1"/>
  <c r="L387" i="1"/>
  <c r="L289" i="1"/>
  <c r="P385" i="1"/>
  <c r="S143" i="1"/>
  <c r="T143" i="1" s="1"/>
  <c r="U143" i="1" s="1"/>
  <c r="K290" i="1"/>
  <c r="L243" i="1"/>
  <c r="M145" i="1"/>
  <c r="N145" i="1" s="1"/>
  <c r="O145" i="1" s="1"/>
  <c r="Q193" i="1"/>
  <c r="R193" i="1" s="1"/>
  <c r="S193" i="1" s="1"/>
  <c r="R334" i="1"/>
  <c r="O338" i="1"/>
  <c r="Q96" i="1"/>
  <c r="P287" i="1"/>
  <c r="Q287" i="1" s="1"/>
  <c r="N288" i="1"/>
  <c r="R240" i="1"/>
  <c r="S240" i="1" s="1"/>
  <c r="T240" i="1" s="1"/>
  <c r="U240" i="1" s="1"/>
  <c r="N194" i="1"/>
  <c r="O194" i="1" s="1"/>
  <c r="S384" i="1"/>
  <c r="R285" i="1"/>
  <c r="S285" i="1" s="1"/>
  <c r="T285" i="1" s="1"/>
  <c r="U285" i="1" s="1"/>
  <c r="R386" i="1"/>
  <c r="S386" i="1" s="1"/>
  <c r="P241" i="1"/>
  <c r="Q241" i="1" s="1"/>
  <c r="V286" i="1"/>
  <c r="W286" i="1" s="1"/>
  <c r="X286" i="1" s="1"/>
  <c r="S239" i="1"/>
  <c r="T239" i="1" s="1"/>
  <c r="U239" i="1" s="1"/>
  <c r="O48" i="1"/>
  <c r="P48" i="1" s="1"/>
  <c r="T46" i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Q47" i="1"/>
  <c r="R47" i="1" s="1"/>
  <c r="M49" i="1"/>
  <c r="D389" i="1"/>
  <c r="J389" i="1" s="1"/>
  <c r="D340" i="1"/>
  <c r="J340" i="1" s="1"/>
  <c r="D245" i="1"/>
  <c r="J245" i="1" s="1"/>
  <c r="D197" i="1"/>
  <c r="J197" i="1" s="1"/>
  <c r="D148" i="1"/>
  <c r="J148" i="1" s="1"/>
  <c r="D100" i="1"/>
  <c r="J100" i="1" s="1"/>
  <c r="D51" i="1"/>
  <c r="J51" i="1" s="1"/>
  <c r="AF7" i="1"/>
  <c r="AF8" i="1" s="1"/>
  <c r="AF10" i="3" s="1"/>
  <c r="AF26" i="3" s="1"/>
  <c r="AK361" i="1" l="1"/>
  <c r="AK363" i="1" s="1"/>
  <c r="AK313" i="1"/>
  <c r="AK315" i="1" s="1"/>
  <c r="AK265" i="1"/>
  <c r="AK267" i="1" s="1"/>
  <c r="AK217" i="1"/>
  <c r="AK219" i="1" s="1"/>
  <c r="AK169" i="1"/>
  <c r="AK171" i="1" s="1"/>
  <c r="AK121" i="1"/>
  <c r="AK123" i="1" s="1"/>
  <c r="AK73" i="1"/>
  <c r="AK75" i="1" s="1"/>
  <c r="AF9" i="1"/>
  <c r="AF11" i="3" s="1"/>
  <c r="U187" i="1"/>
  <c r="U284" i="1"/>
  <c r="T238" i="1"/>
  <c r="S93" i="1"/>
  <c r="T95" i="1"/>
  <c r="U95" i="1" s="1"/>
  <c r="V95" i="1" s="1"/>
  <c r="W95" i="1" s="1"/>
  <c r="X95" i="1" s="1"/>
  <c r="Y95" i="1" s="1"/>
  <c r="Z95" i="1" s="1"/>
  <c r="AA95" i="1" s="1"/>
  <c r="AB95" i="1" s="1"/>
  <c r="AC95" i="1" s="1"/>
  <c r="AD95" i="1" s="1"/>
  <c r="AE95" i="1" s="1"/>
  <c r="AF95" i="1" s="1"/>
  <c r="AG95" i="1" s="1"/>
  <c r="AH95" i="1" s="1"/>
  <c r="AI95" i="1" s="1"/>
  <c r="AJ95" i="1" s="1"/>
  <c r="AK95" i="1" s="1"/>
  <c r="AL95" i="1" s="1"/>
  <c r="AM95" i="1" s="1"/>
  <c r="Y191" i="1"/>
  <c r="W90" i="1"/>
  <c r="AA25" i="1"/>
  <c r="AA27" i="1" s="1"/>
  <c r="T42" i="1"/>
  <c r="O98" i="1"/>
  <c r="P98" i="1" s="1"/>
  <c r="V143" i="1"/>
  <c r="W143" i="1" s="1"/>
  <c r="X143" i="1" s="1"/>
  <c r="Y143" i="1" s="1"/>
  <c r="P145" i="1"/>
  <c r="Q145" i="1" s="1"/>
  <c r="R145" i="1" s="1"/>
  <c r="P242" i="1"/>
  <c r="U336" i="1"/>
  <c r="O337" i="1"/>
  <c r="P337" i="1" s="1"/>
  <c r="N147" i="1"/>
  <c r="O147" i="1" s="1"/>
  <c r="U144" i="1"/>
  <c r="V144" i="1" s="1"/>
  <c r="W144" i="1" s="1"/>
  <c r="X144" i="1" s="1"/>
  <c r="Y144" i="1" s="1"/>
  <c r="Z144" i="1" s="1"/>
  <c r="M339" i="1"/>
  <c r="N339" i="1" s="1"/>
  <c r="O339" i="1" s="1"/>
  <c r="R241" i="1"/>
  <c r="S241" i="1" s="1"/>
  <c r="M243" i="1"/>
  <c r="K100" i="1"/>
  <c r="L100" i="1" s="1"/>
  <c r="R287" i="1"/>
  <c r="S287" i="1" s="1"/>
  <c r="S334" i="1"/>
  <c r="T334" i="1" s="1"/>
  <c r="U334" i="1" s="1"/>
  <c r="V240" i="1"/>
  <c r="P338" i="1"/>
  <c r="P194" i="1"/>
  <c r="Q194" i="1" s="1"/>
  <c r="O146" i="1"/>
  <c r="M289" i="1"/>
  <c r="M99" i="1"/>
  <c r="K291" i="1"/>
  <c r="L291" i="1" s="1"/>
  <c r="M244" i="1"/>
  <c r="M388" i="1"/>
  <c r="R97" i="1"/>
  <c r="S97" i="1" s="1"/>
  <c r="T97" i="1" s="1"/>
  <c r="Q385" i="1"/>
  <c r="R385" i="1" s="1"/>
  <c r="S385" i="1" s="1"/>
  <c r="T385" i="1" s="1"/>
  <c r="O195" i="1"/>
  <c r="P195" i="1" s="1"/>
  <c r="J292" i="1"/>
  <c r="D293" i="1"/>
  <c r="K148" i="1"/>
  <c r="L148" i="1" s="1"/>
  <c r="K340" i="1"/>
  <c r="L340" i="1" s="1"/>
  <c r="M340" i="1" s="1"/>
  <c r="V239" i="1"/>
  <c r="W239" i="1" s="1"/>
  <c r="X239" i="1" s="1"/>
  <c r="Y239" i="1" s="1"/>
  <c r="V285" i="1"/>
  <c r="W285" i="1" s="1"/>
  <c r="O288" i="1"/>
  <c r="L290" i="1"/>
  <c r="M387" i="1"/>
  <c r="N196" i="1"/>
  <c r="K245" i="1"/>
  <c r="K197" i="1"/>
  <c r="L197" i="1" s="1"/>
  <c r="K389" i="1"/>
  <c r="L389" i="1" s="1"/>
  <c r="T384" i="1"/>
  <c r="R96" i="1"/>
  <c r="S96" i="1" s="1"/>
  <c r="T96" i="1" s="1"/>
  <c r="U96" i="1" s="1"/>
  <c r="V96" i="1" s="1"/>
  <c r="W96" i="1" s="1"/>
  <c r="T193" i="1"/>
  <c r="T386" i="1"/>
  <c r="U386" i="1" s="1"/>
  <c r="V386" i="1" s="1"/>
  <c r="P50" i="1"/>
  <c r="Q50" i="1" s="1"/>
  <c r="Q48" i="1"/>
  <c r="S47" i="1"/>
  <c r="T47" i="1" s="1"/>
  <c r="K51" i="1"/>
  <c r="L51" i="1" s="1"/>
  <c r="N49" i="1"/>
  <c r="D390" i="1"/>
  <c r="J390" i="1" s="1"/>
  <c r="D341" i="1"/>
  <c r="J341" i="1" s="1"/>
  <c r="D246" i="1"/>
  <c r="J246" i="1" s="1"/>
  <c r="D198" i="1"/>
  <c r="J198" i="1" s="1"/>
  <c r="D149" i="1"/>
  <c r="J149" i="1" s="1"/>
  <c r="D101" i="1"/>
  <c r="J101" i="1" s="1"/>
  <c r="D52" i="1"/>
  <c r="J52" i="1" s="1"/>
  <c r="AG7" i="1"/>
  <c r="AG8" i="1" s="1"/>
  <c r="AG10" i="3" s="1"/>
  <c r="AG26" i="3" s="1"/>
  <c r="AL361" i="1" l="1"/>
  <c r="AL363" i="1" s="1"/>
  <c r="AL313" i="1"/>
  <c r="AL315" i="1" s="1"/>
  <c r="AL265" i="1"/>
  <c r="AL267" i="1" s="1"/>
  <c r="AL217" i="1"/>
  <c r="AL219" i="1" s="1"/>
  <c r="AL169" i="1"/>
  <c r="AL171" i="1" s="1"/>
  <c r="AL121" i="1"/>
  <c r="AL123" i="1" s="1"/>
  <c r="AL73" i="1"/>
  <c r="AL75" i="1" s="1"/>
  <c r="AG9" i="1"/>
  <c r="AG11" i="3" s="1"/>
  <c r="T287" i="1"/>
  <c r="U238" i="1"/>
  <c r="V334" i="1"/>
  <c r="U384" i="1"/>
  <c r="V384" i="1" s="1"/>
  <c r="W384" i="1" s="1"/>
  <c r="X384" i="1" s="1"/>
  <c r="Y384" i="1" s="1"/>
  <c r="Z384" i="1" s="1"/>
  <c r="V284" i="1"/>
  <c r="X90" i="1"/>
  <c r="T93" i="1"/>
  <c r="U42" i="1"/>
  <c r="L245" i="1"/>
  <c r="M245" i="1" s="1"/>
  <c r="Q98" i="1"/>
  <c r="R98" i="1" s="1"/>
  <c r="M100" i="1"/>
  <c r="N100" i="1" s="1"/>
  <c r="Q337" i="1"/>
  <c r="R337" i="1" s="1"/>
  <c r="P339" i="1"/>
  <c r="Q339" i="1" s="1"/>
  <c r="Q242" i="1"/>
  <c r="R242" i="1" s="1"/>
  <c r="U385" i="1"/>
  <c r="V385" i="1" s="1"/>
  <c r="W385" i="1" s="1"/>
  <c r="X385" i="1" s="1"/>
  <c r="Y385" i="1" s="1"/>
  <c r="Z385" i="1" s="1"/>
  <c r="AA385" i="1" s="1"/>
  <c r="R194" i="1"/>
  <c r="S194" i="1" s="1"/>
  <c r="T194" i="1" s="1"/>
  <c r="U194" i="1" s="1"/>
  <c r="V194" i="1" s="1"/>
  <c r="W194" i="1" s="1"/>
  <c r="X194" i="1" s="1"/>
  <c r="Y194" i="1" s="1"/>
  <c r="Z194" i="1" s="1"/>
  <c r="AA194" i="1" s="1"/>
  <c r="AB194" i="1" s="1"/>
  <c r="V336" i="1"/>
  <c r="W336" i="1" s="1"/>
  <c r="X336" i="1" s="1"/>
  <c r="Y336" i="1" s="1"/>
  <c r="Z336" i="1" s="1"/>
  <c r="S145" i="1"/>
  <c r="T145" i="1" s="1"/>
  <c r="M148" i="1"/>
  <c r="N148" i="1" s="1"/>
  <c r="O196" i="1"/>
  <c r="U193" i="1"/>
  <c r="V193" i="1" s="1"/>
  <c r="W193" i="1" s="1"/>
  <c r="X193" i="1" s="1"/>
  <c r="Y193" i="1" s="1"/>
  <c r="Z193" i="1" s="1"/>
  <c r="AA193" i="1" s="1"/>
  <c r="X96" i="1"/>
  <c r="Y96" i="1" s="1"/>
  <c r="Z96" i="1" s="1"/>
  <c r="AA96" i="1" s="1"/>
  <c r="AB96" i="1" s="1"/>
  <c r="AC96" i="1" s="1"/>
  <c r="AD96" i="1" s="1"/>
  <c r="AE96" i="1" s="1"/>
  <c r="AF96" i="1" s="1"/>
  <c r="AG96" i="1" s="1"/>
  <c r="AH96" i="1" s="1"/>
  <c r="AI96" i="1" s="1"/>
  <c r="AJ96" i="1" s="1"/>
  <c r="AK96" i="1" s="1"/>
  <c r="AL96" i="1" s="1"/>
  <c r="AM96" i="1" s="1"/>
  <c r="W240" i="1"/>
  <c r="X240" i="1" s="1"/>
  <c r="Y240" i="1" s="1"/>
  <c r="Z240" i="1" s="1"/>
  <c r="T241" i="1"/>
  <c r="U241" i="1" s="1"/>
  <c r="K246" i="1"/>
  <c r="L246" i="1" s="1"/>
  <c r="J293" i="1"/>
  <c r="D294" i="1"/>
  <c r="N99" i="1"/>
  <c r="O99" i="1" s="1"/>
  <c r="P99" i="1" s="1"/>
  <c r="P146" i="1"/>
  <c r="Q338" i="1"/>
  <c r="AB25" i="1"/>
  <c r="AB27" i="1" s="1"/>
  <c r="N340" i="1"/>
  <c r="K292" i="1"/>
  <c r="L292" i="1" s="1"/>
  <c r="P147" i="1"/>
  <c r="N244" i="1"/>
  <c r="Q195" i="1"/>
  <c r="U97" i="1"/>
  <c r="V97" i="1" s="1"/>
  <c r="W97" i="1" s="1"/>
  <c r="X97" i="1" s="1"/>
  <c r="Y97" i="1" s="1"/>
  <c r="Z97" i="1" s="1"/>
  <c r="AA97" i="1" s="1"/>
  <c r="AB97" i="1" s="1"/>
  <c r="AC97" i="1" s="1"/>
  <c r="AD97" i="1" s="1"/>
  <c r="AE97" i="1" s="1"/>
  <c r="AF97" i="1" s="1"/>
  <c r="AG97" i="1" s="1"/>
  <c r="AH97" i="1" s="1"/>
  <c r="AI97" i="1" s="1"/>
  <c r="AJ97" i="1" s="1"/>
  <c r="AK97" i="1" s="1"/>
  <c r="AL97" i="1" s="1"/>
  <c r="AM97" i="1" s="1"/>
  <c r="N243" i="1"/>
  <c r="O243" i="1" s="1"/>
  <c r="K101" i="1"/>
  <c r="L101" i="1" s="1"/>
  <c r="M290" i="1"/>
  <c r="N290" i="1" s="1"/>
  <c r="O290" i="1" s="1"/>
  <c r="K149" i="1"/>
  <c r="L149" i="1" s="1"/>
  <c r="K341" i="1"/>
  <c r="L341" i="1" s="1"/>
  <c r="N387" i="1"/>
  <c r="P288" i="1"/>
  <c r="K198" i="1"/>
  <c r="L198" i="1" s="1"/>
  <c r="K390" i="1"/>
  <c r="L390" i="1" s="1"/>
  <c r="M389" i="1"/>
  <c r="M197" i="1"/>
  <c r="N197" i="1" s="1"/>
  <c r="O276" i="1" s="1"/>
  <c r="W386" i="1"/>
  <c r="X386" i="1" s="1"/>
  <c r="Y386" i="1" s="1"/>
  <c r="Z386" i="1" s="1"/>
  <c r="AA386" i="1" s="1"/>
  <c r="AB386" i="1" s="1"/>
  <c r="N388" i="1"/>
  <c r="O388" i="1" s="1"/>
  <c r="P388" i="1" s="1"/>
  <c r="Q388" i="1" s="1"/>
  <c r="M291" i="1"/>
  <c r="N289" i="1"/>
  <c r="R50" i="1"/>
  <c r="U47" i="1"/>
  <c r="V47" i="1" s="1"/>
  <c r="K52" i="1"/>
  <c r="L52" i="1" s="1"/>
  <c r="R48" i="1"/>
  <c r="S48" i="1" s="1"/>
  <c r="T48" i="1" s="1"/>
  <c r="U48" i="1" s="1"/>
  <c r="V48" i="1" s="1"/>
  <c r="W48" i="1" s="1"/>
  <c r="X48" i="1" s="1"/>
  <c r="M51" i="1"/>
  <c r="O49" i="1"/>
  <c r="D391" i="1"/>
  <c r="J391" i="1" s="1"/>
  <c r="D342" i="1"/>
  <c r="J342" i="1" s="1"/>
  <c r="D247" i="1"/>
  <c r="J247" i="1" s="1"/>
  <c r="D199" i="1"/>
  <c r="J199" i="1" s="1"/>
  <c r="D150" i="1"/>
  <c r="J150" i="1" s="1"/>
  <c r="D102" i="1"/>
  <c r="J102" i="1" s="1"/>
  <c r="D53" i="1"/>
  <c r="J53" i="1" s="1"/>
  <c r="AH7" i="1"/>
  <c r="AH8" i="1" s="1"/>
  <c r="AH10" i="3" s="1"/>
  <c r="AH26" i="3" s="1"/>
  <c r="P276" i="1" l="1"/>
  <c r="Q276" i="1" s="1"/>
  <c r="AM361" i="1"/>
  <c r="AM363" i="1" s="1"/>
  <c r="AM313" i="1"/>
  <c r="AM315" i="1" s="1"/>
  <c r="AM265" i="1"/>
  <c r="AM267" i="1" s="1"/>
  <c r="AM217" i="1"/>
  <c r="AM219" i="1" s="1"/>
  <c r="AM169" i="1"/>
  <c r="AM171" i="1" s="1"/>
  <c r="AM121" i="1"/>
  <c r="AM123" i="1" s="1"/>
  <c r="AM73" i="1"/>
  <c r="AM75" i="1" s="1"/>
  <c r="AH9" i="1"/>
  <c r="AH11" i="3" s="1"/>
  <c r="W334" i="1"/>
  <c r="V238" i="1"/>
  <c r="U145" i="1"/>
  <c r="U287" i="1"/>
  <c r="U93" i="1"/>
  <c r="V93" i="1" s="1"/>
  <c r="Y90" i="1"/>
  <c r="AC25" i="1"/>
  <c r="AC27" i="1" s="1"/>
  <c r="V42" i="1"/>
  <c r="M198" i="1"/>
  <c r="N198" i="1" s="1"/>
  <c r="M246" i="1"/>
  <c r="N246" i="1" s="1"/>
  <c r="N245" i="1"/>
  <c r="S98" i="1"/>
  <c r="V241" i="1"/>
  <c r="W241" i="1" s="1"/>
  <c r="S242" i="1"/>
  <c r="T242" i="1" s="1"/>
  <c r="S337" i="1"/>
  <c r="T337" i="1" s="1"/>
  <c r="R339" i="1"/>
  <c r="S339" i="1" s="1"/>
  <c r="R195" i="1"/>
  <c r="S195" i="1" s="1"/>
  <c r="O148" i="1"/>
  <c r="P148" i="1" s="1"/>
  <c r="Q148" i="1" s="1"/>
  <c r="M101" i="1"/>
  <c r="N101" i="1" s="1"/>
  <c r="O180" i="1" s="1"/>
  <c r="K102" i="1"/>
  <c r="L102" i="1" s="1"/>
  <c r="K150" i="1"/>
  <c r="L150" i="1" s="1"/>
  <c r="K342" i="1"/>
  <c r="L342" i="1" s="1"/>
  <c r="O387" i="1"/>
  <c r="K247" i="1"/>
  <c r="L247" i="1" s="1"/>
  <c r="N291" i="1"/>
  <c r="O291" i="1" s="1"/>
  <c r="P291" i="1" s="1"/>
  <c r="Q291" i="1" s="1"/>
  <c r="R291" i="1" s="1"/>
  <c r="R388" i="1"/>
  <c r="O197" i="1"/>
  <c r="M292" i="1"/>
  <c r="J294" i="1"/>
  <c r="D295" i="1"/>
  <c r="O340" i="1"/>
  <c r="P340" i="1" s="1"/>
  <c r="P196" i="1"/>
  <c r="M390" i="1"/>
  <c r="N390" i="1" s="1"/>
  <c r="O390" i="1" s="1"/>
  <c r="Q288" i="1"/>
  <c r="R288" i="1" s="1"/>
  <c r="M149" i="1"/>
  <c r="O100" i="1"/>
  <c r="P100" i="1" s="1"/>
  <c r="K293" i="1"/>
  <c r="L293" i="1" s="1"/>
  <c r="M293" i="1" s="1"/>
  <c r="Q147" i="1"/>
  <c r="Q146" i="1"/>
  <c r="N389" i="1"/>
  <c r="O389" i="1" s="1"/>
  <c r="P389" i="1" s="1"/>
  <c r="K199" i="1"/>
  <c r="L199" i="1" s="1"/>
  <c r="K391" i="1"/>
  <c r="L391" i="1" s="1"/>
  <c r="M391" i="1" s="1"/>
  <c r="P290" i="1"/>
  <c r="O289" i="1"/>
  <c r="M341" i="1"/>
  <c r="P243" i="1"/>
  <c r="O244" i="1"/>
  <c r="R338" i="1"/>
  <c r="Q99" i="1"/>
  <c r="R99" i="1" s="1"/>
  <c r="M52" i="1"/>
  <c r="N52" i="1" s="1"/>
  <c r="W47" i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P49" i="1"/>
  <c r="S50" i="1"/>
  <c r="K53" i="1"/>
  <c r="L53" i="1" s="1"/>
  <c r="N51" i="1"/>
  <c r="Y48" i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D392" i="1"/>
  <c r="J392" i="1" s="1"/>
  <c r="D343" i="1"/>
  <c r="J343" i="1" s="1"/>
  <c r="D248" i="1"/>
  <c r="J248" i="1" s="1"/>
  <c r="D200" i="1"/>
  <c r="J200" i="1" s="1"/>
  <c r="D151" i="1"/>
  <c r="J151" i="1" s="1"/>
  <c r="D103" i="1"/>
  <c r="J103" i="1" s="1"/>
  <c r="D54" i="1"/>
  <c r="AI7" i="1"/>
  <c r="AI8" i="1" s="1"/>
  <c r="AI10" i="3" s="1"/>
  <c r="AI26" i="3" s="1"/>
  <c r="R276" i="1" l="1"/>
  <c r="P180" i="1"/>
  <c r="Q180" i="1" s="1"/>
  <c r="P197" i="1"/>
  <c r="Q278" i="1" s="1"/>
  <c r="P277" i="1"/>
  <c r="O245" i="1"/>
  <c r="P325" i="1" s="1"/>
  <c r="O324" i="1"/>
  <c r="AI9" i="1"/>
  <c r="AI11" i="3" s="1"/>
  <c r="V145" i="1"/>
  <c r="V287" i="1"/>
  <c r="W238" i="1"/>
  <c r="X334" i="1"/>
  <c r="T98" i="1"/>
  <c r="U98" i="1" s="1"/>
  <c r="V98" i="1" s="1"/>
  <c r="W98" i="1" s="1"/>
  <c r="X98" i="1" s="1"/>
  <c r="W93" i="1"/>
  <c r="Z90" i="1"/>
  <c r="W42" i="1"/>
  <c r="AD25" i="1"/>
  <c r="AD27" i="1" s="1"/>
  <c r="X241" i="1"/>
  <c r="Y241" i="1" s="1"/>
  <c r="Z241" i="1" s="1"/>
  <c r="AA241" i="1" s="1"/>
  <c r="U242" i="1"/>
  <c r="M247" i="1"/>
  <c r="N247" i="1" s="1"/>
  <c r="O247" i="1" s="1"/>
  <c r="U337" i="1"/>
  <c r="V337" i="1" s="1"/>
  <c r="W337" i="1" s="1"/>
  <c r="X337" i="1" s="1"/>
  <c r="Y337" i="1" s="1"/>
  <c r="Z337" i="1" s="1"/>
  <c r="AA337" i="1" s="1"/>
  <c r="N293" i="1"/>
  <c r="S338" i="1"/>
  <c r="T338" i="1" s="1"/>
  <c r="U338" i="1" s="1"/>
  <c r="V338" i="1" s="1"/>
  <c r="W338" i="1" s="1"/>
  <c r="X338" i="1" s="1"/>
  <c r="Y338" i="1" s="1"/>
  <c r="Z338" i="1" s="1"/>
  <c r="AA338" i="1" s="1"/>
  <c r="AB338" i="1" s="1"/>
  <c r="T195" i="1"/>
  <c r="U195" i="1" s="1"/>
  <c r="M53" i="1"/>
  <c r="N53" i="1" s="1"/>
  <c r="S288" i="1"/>
  <c r="T288" i="1" s="1"/>
  <c r="M342" i="1"/>
  <c r="N342" i="1" s="1"/>
  <c r="T339" i="1"/>
  <c r="O101" i="1"/>
  <c r="Q243" i="1"/>
  <c r="R243" i="1" s="1"/>
  <c r="S243" i="1" s="1"/>
  <c r="T243" i="1" s="1"/>
  <c r="R147" i="1"/>
  <c r="S147" i="1" s="1"/>
  <c r="T147" i="1" s="1"/>
  <c r="P387" i="1"/>
  <c r="Q387" i="1" s="1"/>
  <c r="R148" i="1"/>
  <c r="J295" i="1"/>
  <c r="D296" i="1"/>
  <c r="S99" i="1"/>
  <c r="T99" i="1" s="1"/>
  <c r="U99" i="1" s="1"/>
  <c r="O198" i="1"/>
  <c r="P198" i="1" s="1"/>
  <c r="M150" i="1"/>
  <c r="Q100" i="1"/>
  <c r="K200" i="1"/>
  <c r="L200" i="1" s="1"/>
  <c r="K392" i="1"/>
  <c r="L392" i="1" s="1"/>
  <c r="M392" i="1" s="1"/>
  <c r="J54" i="1"/>
  <c r="K54" i="1" s="1"/>
  <c r="L54" i="1" s="1"/>
  <c r="K248" i="1"/>
  <c r="K103" i="1"/>
  <c r="L103" i="1" s="1"/>
  <c r="K151" i="1"/>
  <c r="L151" i="1" s="1"/>
  <c r="K343" i="1"/>
  <c r="L343" i="1" s="1"/>
  <c r="P244" i="1"/>
  <c r="Q244" i="1" s="1"/>
  <c r="N341" i="1"/>
  <c r="N391" i="1"/>
  <c r="Q389" i="1"/>
  <c r="R389" i="1" s="1"/>
  <c r="Q290" i="1"/>
  <c r="R146" i="1"/>
  <c r="S146" i="1" s="1"/>
  <c r="T146" i="1" s="1"/>
  <c r="U146" i="1" s="1"/>
  <c r="V146" i="1" s="1"/>
  <c r="W146" i="1" s="1"/>
  <c r="X146" i="1" s="1"/>
  <c r="Y146" i="1" s="1"/>
  <c r="Z146" i="1" s="1"/>
  <c r="AA146" i="1" s="1"/>
  <c r="AB146" i="1" s="1"/>
  <c r="O246" i="1"/>
  <c r="P246" i="1" s="1"/>
  <c r="Q246" i="1" s="1"/>
  <c r="K294" i="1"/>
  <c r="L294" i="1" s="1"/>
  <c r="N149" i="1"/>
  <c r="O228" i="1" s="1"/>
  <c r="M199" i="1"/>
  <c r="N199" i="1" s="1"/>
  <c r="O199" i="1" s="1"/>
  <c r="S291" i="1"/>
  <c r="T291" i="1" s="1"/>
  <c r="P390" i="1"/>
  <c r="Q196" i="1"/>
  <c r="N292" i="1"/>
  <c r="M102" i="1"/>
  <c r="P289" i="1"/>
  <c r="Q289" i="1" s="1"/>
  <c r="Q340" i="1"/>
  <c r="R340" i="1" s="1"/>
  <c r="S340" i="1" s="1"/>
  <c r="T340" i="1" s="1"/>
  <c r="U340" i="1" s="1"/>
  <c r="V340" i="1" s="1"/>
  <c r="W340" i="1" s="1"/>
  <c r="X340" i="1" s="1"/>
  <c r="Y340" i="1" s="1"/>
  <c r="Z340" i="1" s="1"/>
  <c r="AA340" i="1" s="1"/>
  <c r="AB340" i="1" s="1"/>
  <c r="AC340" i="1" s="1"/>
  <c r="AD340" i="1" s="1"/>
  <c r="S388" i="1"/>
  <c r="O51" i="1"/>
  <c r="P51" i="1" s="1"/>
  <c r="Q51" i="1" s="1"/>
  <c r="Q49" i="1"/>
  <c r="O52" i="1"/>
  <c r="T50" i="1"/>
  <c r="D393" i="1"/>
  <c r="J393" i="1" s="1"/>
  <c r="D344" i="1"/>
  <c r="J344" i="1" s="1"/>
  <c r="D249" i="1"/>
  <c r="J249" i="1" s="1"/>
  <c r="D201" i="1"/>
  <c r="J201" i="1" s="1"/>
  <c r="D152" i="1"/>
  <c r="J152" i="1" s="1"/>
  <c r="D104" i="1"/>
  <c r="J104" i="1" s="1"/>
  <c r="D55" i="1"/>
  <c r="J55" i="1" s="1"/>
  <c r="AJ7" i="1"/>
  <c r="AJ8" i="1" s="1"/>
  <c r="AJ10" i="3" s="1"/>
  <c r="AJ26" i="3" s="1"/>
  <c r="P101" i="1" l="1"/>
  <c r="P181" i="1"/>
  <c r="R278" i="1"/>
  <c r="S278" i="1" s="1"/>
  <c r="T278" i="1" s="1"/>
  <c r="U278" i="1" s="1"/>
  <c r="Q197" i="1"/>
  <c r="O293" i="1"/>
  <c r="P373" i="1" s="1"/>
  <c r="O372" i="1"/>
  <c r="S276" i="1"/>
  <c r="T276" i="1" s="1"/>
  <c r="R180" i="1"/>
  <c r="S180" i="1" s="1"/>
  <c r="Q277" i="1"/>
  <c r="R277" i="1" s="1"/>
  <c r="P228" i="1"/>
  <c r="Q228" i="1" s="1"/>
  <c r="P245" i="1"/>
  <c r="P324" i="1"/>
  <c r="Q324" i="1" s="1"/>
  <c r="O53" i="1"/>
  <c r="Q325" i="1"/>
  <c r="R325" i="1" s="1"/>
  <c r="AJ9" i="1"/>
  <c r="AJ11" i="3" s="1"/>
  <c r="O342" i="1"/>
  <c r="P342" i="1" s="1"/>
  <c r="Q342" i="1" s="1"/>
  <c r="V195" i="1"/>
  <c r="W145" i="1"/>
  <c r="U288" i="1"/>
  <c r="X238" i="1"/>
  <c r="V242" i="1"/>
  <c r="W287" i="1"/>
  <c r="AA90" i="1"/>
  <c r="X93" i="1"/>
  <c r="AE25" i="1"/>
  <c r="AE27" i="1" s="1"/>
  <c r="X42" i="1"/>
  <c r="P247" i="1"/>
  <c r="Y98" i="1"/>
  <c r="M200" i="1"/>
  <c r="N200" i="1" s="1"/>
  <c r="R196" i="1"/>
  <c r="S196" i="1" s="1"/>
  <c r="L248" i="1"/>
  <c r="M248" i="1" s="1"/>
  <c r="R289" i="1"/>
  <c r="S289" i="1" s="1"/>
  <c r="M151" i="1"/>
  <c r="N151" i="1" s="1"/>
  <c r="O151" i="1" s="1"/>
  <c r="U339" i="1"/>
  <c r="V339" i="1" s="1"/>
  <c r="W339" i="1" s="1"/>
  <c r="X339" i="1" s="1"/>
  <c r="Y339" i="1" s="1"/>
  <c r="Z339" i="1" s="1"/>
  <c r="AA339" i="1" s="1"/>
  <c r="AB339" i="1" s="1"/>
  <c r="AC339" i="1" s="1"/>
  <c r="S389" i="1"/>
  <c r="T389" i="1" s="1"/>
  <c r="U291" i="1"/>
  <c r="V291" i="1" s="1"/>
  <c r="W291" i="1" s="1"/>
  <c r="X291" i="1" s="1"/>
  <c r="Y291" i="1" s="1"/>
  <c r="Z291" i="1" s="1"/>
  <c r="AA291" i="1" s="1"/>
  <c r="AB291" i="1" s="1"/>
  <c r="AC291" i="1" s="1"/>
  <c r="Q198" i="1"/>
  <c r="R198" i="1" s="1"/>
  <c r="S198" i="1" s="1"/>
  <c r="T198" i="1" s="1"/>
  <c r="U198" i="1" s="1"/>
  <c r="V198" i="1" s="1"/>
  <c r="W198" i="1" s="1"/>
  <c r="X198" i="1" s="1"/>
  <c r="Y198" i="1" s="1"/>
  <c r="Z198" i="1" s="1"/>
  <c r="AA198" i="1" s="1"/>
  <c r="AB198" i="1" s="1"/>
  <c r="AC198" i="1" s="1"/>
  <c r="AD198" i="1" s="1"/>
  <c r="AE198" i="1" s="1"/>
  <c r="AF198" i="1" s="1"/>
  <c r="K344" i="1"/>
  <c r="L344" i="1" s="1"/>
  <c r="K393" i="1"/>
  <c r="K249" i="1"/>
  <c r="O341" i="1"/>
  <c r="R244" i="1"/>
  <c r="S244" i="1" s="1"/>
  <c r="T244" i="1" s="1"/>
  <c r="P199" i="1"/>
  <c r="R100" i="1"/>
  <c r="O149" i="1"/>
  <c r="M294" i="1"/>
  <c r="N294" i="1" s="1"/>
  <c r="O391" i="1"/>
  <c r="P391" i="1" s="1"/>
  <c r="J296" i="1"/>
  <c r="D297" i="1"/>
  <c r="R387" i="1"/>
  <c r="S387" i="1" s="1"/>
  <c r="T387" i="1" s="1"/>
  <c r="Q390" i="1"/>
  <c r="R390" i="1" s="1"/>
  <c r="S390" i="1" s="1"/>
  <c r="T390" i="1" s="1"/>
  <c r="O292" i="1"/>
  <c r="U147" i="1"/>
  <c r="V147" i="1" s="1"/>
  <c r="W147" i="1" s="1"/>
  <c r="X147" i="1" s="1"/>
  <c r="Y147" i="1" s="1"/>
  <c r="Z147" i="1" s="1"/>
  <c r="AA147" i="1" s="1"/>
  <c r="AB147" i="1" s="1"/>
  <c r="AC147" i="1" s="1"/>
  <c r="R246" i="1"/>
  <c r="S246" i="1" s="1"/>
  <c r="M343" i="1"/>
  <c r="M103" i="1"/>
  <c r="N392" i="1"/>
  <c r="K295" i="1"/>
  <c r="L295" i="1" s="1"/>
  <c r="V99" i="1"/>
  <c r="U243" i="1"/>
  <c r="V243" i="1" s="1"/>
  <c r="W243" i="1" s="1"/>
  <c r="X243" i="1" s="1"/>
  <c r="Y243" i="1" s="1"/>
  <c r="Z243" i="1" s="1"/>
  <c r="AA243" i="1" s="1"/>
  <c r="AB243" i="1" s="1"/>
  <c r="AC243" i="1" s="1"/>
  <c r="K104" i="1"/>
  <c r="K152" i="1"/>
  <c r="L152" i="1" s="1"/>
  <c r="T388" i="1"/>
  <c r="K201" i="1"/>
  <c r="L201" i="1" s="1"/>
  <c r="N102" i="1"/>
  <c r="R290" i="1"/>
  <c r="S290" i="1" s="1"/>
  <c r="N150" i="1"/>
  <c r="S148" i="1"/>
  <c r="T148" i="1" s="1"/>
  <c r="R51" i="1"/>
  <c r="S51" i="1" s="1"/>
  <c r="T51" i="1" s="1"/>
  <c r="R49" i="1"/>
  <c r="S49" i="1" s="1"/>
  <c r="K55" i="1"/>
  <c r="U50" i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P52" i="1"/>
  <c r="Q52" i="1" s="1"/>
  <c r="M54" i="1"/>
  <c r="D394" i="1"/>
  <c r="J394" i="1" s="1"/>
  <c r="D345" i="1"/>
  <c r="J345" i="1" s="1"/>
  <c r="D250" i="1"/>
  <c r="J250" i="1" s="1"/>
  <c r="D202" i="1"/>
  <c r="J202" i="1" s="1"/>
  <c r="D153" i="1"/>
  <c r="J153" i="1" s="1"/>
  <c r="D105" i="1"/>
  <c r="J105" i="1" s="1"/>
  <c r="D56" i="1"/>
  <c r="J56" i="1" s="1"/>
  <c r="AK7" i="1"/>
  <c r="AK8" i="1" s="1"/>
  <c r="AK10" i="3" s="1"/>
  <c r="AK26" i="3" s="1"/>
  <c r="O132" i="1" l="1"/>
  <c r="N13" i="1"/>
  <c r="S277" i="1"/>
  <c r="T277" i="1" s="1"/>
  <c r="U277" i="1" s="1"/>
  <c r="T180" i="1"/>
  <c r="U180" i="1" s="1"/>
  <c r="V180" i="1" s="1"/>
  <c r="W180" i="1" s="1"/>
  <c r="X180" i="1" s="1"/>
  <c r="Y180" i="1" s="1"/>
  <c r="Z180" i="1" s="1"/>
  <c r="AA180" i="1" s="1"/>
  <c r="AB180" i="1" s="1"/>
  <c r="AC180" i="1" s="1"/>
  <c r="AD180" i="1" s="1"/>
  <c r="AE180" i="1" s="1"/>
  <c r="AF180" i="1" s="1"/>
  <c r="AG180" i="1" s="1"/>
  <c r="AH180" i="1" s="1"/>
  <c r="AI180" i="1" s="1"/>
  <c r="AJ180" i="1" s="1"/>
  <c r="AK180" i="1" s="1"/>
  <c r="AL180" i="1" s="1"/>
  <c r="AM180" i="1" s="1"/>
  <c r="V278" i="1"/>
  <c r="W278" i="1" s="1"/>
  <c r="X278" i="1" s="1"/>
  <c r="Y278" i="1" s="1"/>
  <c r="Z278" i="1" s="1"/>
  <c r="AA278" i="1" s="1"/>
  <c r="AB278" i="1" s="1"/>
  <c r="AC278" i="1" s="1"/>
  <c r="AD278" i="1" s="1"/>
  <c r="AE278" i="1" s="1"/>
  <c r="AF278" i="1" s="1"/>
  <c r="AG278" i="1" s="1"/>
  <c r="AH278" i="1" s="1"/>
  <c r="AI278" i="1" s="1"/>
  <c r="AJ278" i="1" s="1"/>
  <c r="AK278" i="1" s="1"/>
  <c r="AL278" i="1" s="1"/>
  <c r="AM278" i="1" s="1"/>
  <c r="P293" i="1"/>
  <c r="P372" i="1"/>
  <c r="Q372" i="1" s="1"/>
  <c r="Q373" i="1"/>
  <c r="R373" i="1" s="1"/>
  <c r="Q181" i="1"/>
  <c r="R181" i="1" s="1"/>
  <c r="S181" i="1" s="1"/>
  <c r="T181" i="1" s="1"/>
  <c r="V277" i="1"/>
  <c r="W277" i="1" s="1"/>
  <c r="X277" i="1" s="1"/>
  <c r="Y277" i="1" s="1"/>
  <c r="Z277" i="1" s="1"/>
  <c r="AA277" i="1" s="1"/>
  <c r="AB277" i="1" s="1"/>
  <c r="AC277" i="1" s="1"/>
  <c r="AD277" i="1" s="1"/>
  <c r="AE277" i="1" s="1"/>
  <c r="AF277" i="1" s="1"/>
  <c r="AG277" i="1" s="1"/>
  <c r="AH277" i="1" s="1"/>
  <c r="AI277" i="1" s="1"/>
  <c r="AJ277" i="1" s="1"/>
  <c r="AK277" i="1" s="1"/>
  <c r="AL277" i="1" s="1"/>
  <c r="AM277" i="1" s="1"/>
  <c r="R197" i="1"/>
  <c r="R279" i="1"/>
  <c r="Q101" i="1"/>
  <c r="Q182" i="1"/>
  <c r="U276" i="1"/>
  <c r="V276" i="1" s="1"/>
  <c r="W276" i="1" s="1"/>
  <c r="X276" i="1" s="1"/>
  <c r="Y276" i="1" s="1"/>
  <c r="Z276" i="1" s="1"/>
  <c r="AA276" i="1" s="1"/>
  <c r="AB276" i="1" s="1"/>
  <c r="AC276" i="1" s="1"/>
  <c r="AD276" i="1" s="1"/>
  <c r="AE276" i="1" s="1"/>
  <c r="AF276" i="1" s="1"/>
  <c r="AG276" i="1" s="1"/>
  <c r="AH276" i="1" s="1"/>
  <c r="AI276" i="1" s="1"/>
  <c r="AJ276" i="1" s="1"/>
  <c r="AK276" i="1" s="1"/>
  <c r="AL276" i="1" s="1"/>
  <c r="AM276" i="1" s="1"/>
  <c r="R228" i="1"/>
  <c r="S325" i="1"/>
  <c r="T325" i="1" s="1"/>
  <c r="P132" i="1"/>
  <c r="Q132" i="1" s="1"/>
  <c r="R132" i="1" s="1"/>
  <c r="Q326" i="1"/>
  <c r="Q245" i="1"/>
  <c r="P53" i="1"/>
  <c r="R324" i="1"/>
  <c r="P149" i="1"/>
  <c r="P229" i="1"/>
  <c r="AK9" i="1"/>
  <c r="AK11" i="3" s="1"/>
  <c r="T289" i="1"/>
  <c r="U289" i="1" s="1"/>
  <c r="V289" i="1" s="1"/>
  <c r="W289" i="1" s="1"/>
  <c r="X289" i="1" s="1"/>
  <c r="Y289" i="1" s="1"/>
  <c r="Z289" i="1" s="1"/>
  <c r="AA289" i="1" s="1"/>
  <c r="V288" i="1"/>
  <c r="X145" i="1"/>
  <c r="U387" i="1"/>
  <c r="X287" i="1"/>
  <c r="W242" i="1"/>
  <c r="W195" i="1"/>
  <c r="Y93" i="1"/>
  <c r="AB90" i="1"/>
  <c r="AF25" i="1"/>
  <c r="AF27" i="1" s="1"/>
  <c r="Y42" i="1"/>
  <c r="M152" i="1"/>
  <c r="N152" i="1" s="1"/>
  <c r="O152" i="1" s="1"/>
  <c r="T290" i="1"/>
  <c r="U290" i="1" s="1"/>
  <c r="V290" i="1" s="1"/>
  <c r="W290" i="1" s="1"/>
  <c r="X290" i="1" s="1"/>
  <c r="Y290" i="1" s="1"/>
  <c r="Z290" i="1" s="1"/>
  <c r="AA290" i="1" s="1"/>
  <c r="AB290" i="1" s="1"/>
  <c r="O200" i="1"/>
  <c r="P200" i="1" s="1"/>
  <c r="Q200" i="1" s="1"/>
  <c r="Q247" i="1"/>
  <c r="Z98" i="1"/>
  <c r="AA98" i="1" s="1"/>
  <c r="T196" i="1"/>
  <c r="U196" i="1" s="1"/>
  <c r="V196" i="1" s="1"/>
  <c r="W196" i="1" s="1"/>
  <c r="X196" i="1" s="1"/>
  <c r="Y196" i="1" s="1"/>
  <c r="Z196" i="1" s="1"/>
  <c r="AA196" i="1" s="1"/>
  <c r="AB196" i="1" s="1"/>
  <c r="AC196" i="1" s="1"/>
  <c r="AD196" i="1" s="1"/>
  <c r="R342" i="1"/>
  <c r="S342" i="1" s="1"/>
  <c r="N248" i="1"/>
  <c r="M201" i="1"/>
  <c r="L393" i="1"/>
  <c r="U390" i="1"/>
  <c r="V390" i="1" s="1"/>
  <c r="P151" i="1"/>
  <c r="Q151" i="1" s="1"/>
  <c r="M344" i="1"/>
  <c r="N344" i="1" s="1"/>
  <c r="U244" i="1"/>
  <c r="V244" i="1" s="1"/>
  <c r="W244" i="1" s="1"/>
  <c r="X244" i="1" s="1"/>
  <c r="Y244" i="1" s="1"/>
  <c r="Z244" i="1" s="1"/>
  <c r="AA244" i="1" s="1"/>
  <c r="AB244" i="1" s="1"/>
  <c r="AC244" i="1" s="1"/>
  <c r="AD244" i="1" s="1"/>
  <c r="U148" i="1"/>
  <c r="Q391" i="1"/>
  <c r="R391" i="1" s="1"/>
  <c r="S100" i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P341" i="1"/>
  <c r="Q199" i="1"/>
  <c r="O294" i="1"/>
  <c r="P294" i="1" s="1"/>
  <c r="O150" i="1"/>
  <c r="P150" i="1" s="1"/>
  <c r="O392" i="1"/>
  <c r="P392" i="1" s="1"/>
  <c r="K153" i="1"/>
  <c r="L153" i="1" s="1"/>
  <c r="K345" i="1"/>
  <c r="L345" i="1" s="1"/>
  <c r="K202" i="1"/>
  <c r="L202" i="1" s="1"/>
  <c r="K394" i="1"/>
  <c r="L394" i="1" s="1"/>
  <c r="W99" i="1"/>
  <c r="K250" i="1"/>
  <c r="L250" i="1" s="1"/>
  <c r="L104" i="1"/>
  <c r="M295" i="1"/>
  <c r="P292" i="1"/>
  <c r="Q292" i="1" s="1"/>
  <c r="R292" i="1" s="1"/>
  <c r="J297" i="1"/>
  <c r="D298" i="1"/>
  <c r="O102" i="1"/>
  <c r="T246" i="1"/>
  <c r="U246" i="1" s="1"/>
  <c r="V246" i="1" s="1"/>
  <c r="L249" i="1"/>
  <c r="M249" i="1" s="1"/>
  <c r="N249" i="1" s="1"/>
  <c r="U389" i="1"/>
  <c r="V389" i="1" s="1"/>
  <c r="W389" i="1" s="1"/>
  <c r="X389" i="1" s="1"/>
  <c r="Y389" i="1" s="1"/>
  <c r="Z389" i="1" s="1"/>
  <c r="AA389" i="1" s="1"/>
  <c r="AB389" i="1" s="1"/>
  <c r="AC389" i="1" s="1"/>
  <c r="AD389" i="1" s="1"/>
  <c r="AE389" i="1" s="1"/>
  <c r="K296" i="1"/>
  <c r="K105" i="1"/>
  <c r="U388" i="1"/>
  <c r="V388" i="1" s="1"/>
  <c r="W388" i="1" s="1"/>
  <c r="X388" i="1" s="1"/>
  <c r="N103" i="1"/>
  <c r="O103" i="1" s="1"/>
  <c r="N343" i="1"/>
  <c r="T49" i="1"/>
  <c r="U51" i="1"/>
  <c r="V51" i="1" s="1"/>
  <c r="W51" i="1" s="1"/>
  <c r="X51" i="1" s="1"/>
  <c r="Y51" i="1" s="1"/>
  <c r="Z51" i="1" s="1"/>
  <c r="AA51" i="1" s="1"/>
  <c r="AB51" i="1" s="1"/>
  <c r="AC51" i="1" s="1"/>
  <c r="L55" i="1"/>
  <c r="N54" i="1"/>
  <c r="O54" i="1" s="1"/>
  <c r="K56" i="1"/>
  <c r="L56" i="1" s="1"/>
  <c r="R52" i="1"/>
  <c r="D395" i="1"/>
  <c r="J395" i="1" s="1"/>
  <c r="D346" i="1"/>
  <c r="J346" i="1" s="1"/>
  <c r="D251" i="1"/>
  <c r="J251" i="1" s="1"/>
  <c r="D203" i="1"/>
  <c r="J203" i="1" s="1"/>
  <c r="D154" i="1"/>
  <c r="J154" i="1" s="1"/>
  <c r="D106" i="1"/>
  <c r="J106" i="1" s="1"/>
  <c r="D57" i="1"/>
  <c r="AL7" i="1"/>
  <c r="AL8" i="1" s="1"/>
  <c r="AL10" i="3" s="1"/>
  <c r="AL26" i="3" s="1"/>
  <c r="S132" i="1" l="1"/>
  <c r="P133" i="1"/>
  <c r="O13" i="1"/>
  <c r="Q374" i="1"/>
  <c r="Q293" i="1"/>
  <c r="R182" i="1"/>
  <c r="S182" i="1" s="1"/>
  <c r="R372" i="1"/>
  <c r="R183" i="1"/>
  <c r="S183" i="1" s="1"/>
  <c r="T183" i="1" s="1"/>
  <c r="U183" i="1" s="1"/>
  <c r="V183" i="1" s="1"/>
  <c r="W183" i="1" s="1"/>
  <c r="X183" i="1" s="1"/>
  <c r="Y183" i="1" s="1"/>
  <c r="Z183" i="1" s="1"/>
  <c r="AA183" i="1" s="1"/>
  <c r="AB183" i="1" s="1"/>
  <c r="AC183" i="1" s="1"/>
  <c r="AD183" i="1" s="1"/>
  <c r="AE183" i="1" s="1"/>
  <c r="AF183" i="1" s="1"/>
  <c r="AG183" i="1" s="1"/>
  <c r="AH183" i="1" s="1"/>
  <c r="AI183" i="1" s="1"/>
  <c r="AJ183" i="1" s="1"/>
  <c r="AK183" i="1" s="1"/>
  <c r="AL183" i="1" s="1"/>
  <c r="AM183" i="1" s="1"/>
  <c r="R101" i="1"/>
  <c r="S373" i="1"/>
  <c r="T373" i="1" s="1"/>
  <c r="S197" i="1"/>
  <c r="S280" i="1"/>
  <c r="S279" i="1"/>
  <c r="T279" i="1" s="1"/>
  <c r="U279" i="1" s="1"/>
  <c r="V279" i="1" s="1"/>
  <c r="W279" i="1" s="1"/>
  <c r="X279" i="1" s="1"/>
  <c r="U181" i="1"/>
  <c r="V181" i="1" s="1"/>
  <c r="W181" i="1" s="1"/>
  <c r="X181" i="1" s="1"/>
  <c r="Y181" i="1" s="1"/>
  <c r="Z181" i="1" s="1"/>
  <c r="AA181" i="1" s="1"/>
  <c r="AB181" i="1" s="1"/>
  <c r="AC181" i="1" s="1"/>
  <c r="AD181" i="1" s="1"/>
  <c r="AE181" i="1" s="1"/>
  <c r="AF181" i="1" s="1"/>
  <c r="AG181" i="1" s="1"/>
  <c r="AH181" i="1" s="1"/>
  <c r="AI181" i="1" s="1"/>
  <c r="AJ181" i="1" s="1"/>
  <c r="AK181" i="1" s="1"/>
  <c r="AL181" i="1" s="1"/>
  <c r="AM181" i="1" s="1"/>
  <c r="U325" i="1"/>
  <c r="V325" i="1" s="1"/>
  <c r="W325" i="1" s="1"/>
  <c r="S324" i="1"/>
  <c r="T324" i="1" s="1"/>
  <c r="U324" i="1" s="1"/>
  <c r="V324" i="1" s="1"/>
  <c r="W324" i="1" s="1"/>
  <c r="X324" i="1" s="1"/>
  <c r="Y324" i="1" s="1"/>
  <c r="Z324" i="1" s="1"/>
  <c r="AA324" i="1" s="1"/>
  <c r="AB324" i="1" s="1"/>
  <c r="AC324" i="1" s="1"/>
  <c r="AD324" i="1" s="1"/>
  <c r="AE324" i="1" s="1"/>
  <c r="AF324" i="1" s="1"/>
  <c r="AG324" i="1" s="1"/>
  <c r="AH324" i="1" s="1"/>
  <c r="AI324" i="1" s="1"/>
  <c r="AJ324" i="1" s="1"/>
  <c r="AK324" i="1" s="1"/>
  <c r="AL324" i="1" s="1"/>
  <c r="AM324" i="1" s="1"/>
  <c r="Q229" i="1"/>
  <c r="R229" i="1"/>
  <c r="S229" i="1"/>
  <c r="S228" i="1"/>
  <c r="Q149" i="1"/>
  <c r="Q230" i="1"/>
  <c r="Q133" i="1"/>
  <c r="R133" i="1" s="1"/>
  <c r="R245" i="1"/>
  <c r="S245" i="1" s="1"/>
  <c r="R327" i="1"/>
  <c r="T132" i="1"/>
  <c r="U132" i="1" s="1"/>
  <c r="V132" i="1" s="1"/>
  <c r="W132" i="1" s="1"/>
  <c r="X132" i="1" s="1"/>
  <c r="Y132" i="1" s="1"/>
  <c r="Z132" i="1" s="1"/>
  <c r="AA132" i="1" s="1"/>
  <c r="AB132" i="1" s="1"/>
  <c r="AC132" i="1" s="1"/>
  <c r="AD132" i="1" s="1"/>
  <c r="AE132" i="1" s="1"/>
  <c r="AF132" i="1" s="1"/>
  <c r="AG132" i="1" s="1"/>
  <c r="AH132" i="1" s="1"/>
  <c r="AI132" i="1" s="1"/>
  <c r="AJ132" i="1" s="1"/>
  <c r="AK132" i="1" s="1"/>
  <c r="AL132" i="1" s="1"/>
  <c r="AM132" i="1" s="1"/>
  <c r="Q53" i="1"/>
  <c r="R53" i="1" s="1"/>
  <c r="R326" i="1"/>
  <c r="AL9" i="1"/>
  <c r="AL11" i="3" s="1"/>
  <c r="Y287" i="1"/>
  <c r="X242" i="1"/>
  <c r="V387" i="1"/>
  <c r="Y145" i="1"/>
  <c r="X195" i="1"/>
  <c r="W288" i="1"/>
  <c r="Z93" i="1"/>
  <c r="X99" i="1"/>
  <c r="R200" i="1"/>
  <c r="S200" i="1" s="1"/>
  <c r="T200" i="1" s="1"/>
  <c r="U200" i="1" s="1"/>
  <c r="V200" i="1" s="1"/>
  <c r="W200" i="1" s="1"/>
  <c r="X200" i="1" s="1"/>
  <c r="Y200" i="1" s="1"/>
  <c r="Z200" i="1" s="1"/>
  <c r="AA200" i="1" s="1"/>
  <c r="AB200" i="1" s="1"/>
  <c r="AC200" i="1" s="1"/>
  <c r="AD200" i="1" s="1"/>
  <c r="AE200" i="1" s="1"/>
  <c r="AF200" i="1" s="1"/>
  <c r="AG200" i="1" s="1"/>
  <c r="AH200" i="1" s="1"/>
  <c r="AC90" i="1"/>
  <c r="U49" i="1"/>
  <c r="AG25" i="1"/>
  <c r="AG27" i="1" s="1"/>
  <c r="Z42" i="1"/>
  <c r="M250" i="1"/>
  <c r="N250" i="1" s="1"/>
  <c r="AB98" i="1"/>
  <c r="AC98" i="1" s="1"/>
  <c r="AD98" i="1" s="1"/>
  <c r="AE98" i="1" s="1"/>
  <c r="AF98" i="1" s="1"/>
  <c r="T342" i="1"/>
  <c r="U342" i="1" s="1"/>
  <c r="N201" i="1"/>
  <c r="O201" i="1" s="1"/>
  <c r="P201" i="1" s="1"/>
  <c r="R247" i="1"/>
  <c r="S247" i="1" s="1"/>
  <c r="M394" i="1"/>
  <c r="N394" i="1" s="1"/>
  <c r="O394" i="1" s="1"/>
  <c r="M202" i="1"/>
  <c r="N202" i="1" s="1"/>
  <c r="O343" i="1"/>
  <c r="P343" i="1" s="1"/>
  <c r="M393" i="1"/>
  <c r="N393" i="1" s="1"/>
  <c r="O393" i="1" s="1"/>
  <c r="Q150" i="1"/>
  <c r="R150" i="1" s="1"/>
  <c r="S150" i="1" s="1"/>
  <c r="T150" i="1" s="1"/>
  <c r="Q294" i="1"/>
  <c r="M104" i="1"/>
  <c r="N104" i="1" s="1"/>
  <c r="O248" i="1"/>
  <c r="N295" i="1"/>
  <c r="O295" i="1" s="1"/>
  <c r="W390" i="1"/>
  <c r="X390" i="1" s="1"/>
  <c r="Y390" i="1" s="1"/>
  <c r="Z390" i="1" s="1"/>
  <c r="AA390" i="1" s="1"/>
  <c r="AB390" i="1" s="1"/>
  <c r="AC390" i="1" s="1"/>
  <c r="AD390" i="1" s="1"/>
  <c r="AE390" i="1" s="1"/>
  <c r="AF390" i="1" s="1"/>
  <c r="P152" i="1"/>
  <c r="K154" i="1"/>
  <c r="L154" i="1" s="1"/>
  <c r="M154" i="1" s="1"/>
  <c r="K346" i="1"/>
  <c r="S391" i="1"/>
  <c r="L105" i="1"/>
  <c r="M105" i="1" s="1"/>
  <c r="R151" i="1"/>
  <c r="S151" i="1" s="1"/>
  <c r="T151" i="1" s="1"/>
  <c r="U151" i="1" s="1"/>
  <c r="V151" i="1" s="1"/>
  <c r="W151" i="1" s="1"/>
  <c r="X151" i="1" s="1"/>
  <c r="Y151" i="1" s="1"/>
  <c r="Z151" i="1" s="1"/>
  <c r="AA151" i="1" s="1"/>
  <c r="AB151" i="1" s="1"/>
  <c r="AC151" i="1" s="1"/>
  <c r="AD151" i="1" s="1"/>
  <c r="AE151" i="1" s="1"/>
  <c r="AF151" i="1" s="1"/>
  <c r="AG151" i="1" s="1"/>
  <c r="O249" i="1"/>
  <c r="P102" i="1"/>
  <c r="Q102" i="1" s="1"/>
  <c r="M345" i="1"/>
  <c r="N345" i="1" s="1"/>
  <c r="M153" i="1"/>
  <c r="W246" i="1"/>
  <c r="X246" i="1" s="1"/>
  <c r="Y246" i="1" s="1"/>
  <c r="Z246" i="1" s="1"/>
  <c r="AA246" i="1" s="1"/>
  <c r="AB246" i="1" s="1"/>
  <c r="AC246" i="1" s="1"/>
  <c r="AD246" i="1" s="1"/>
  <c r="AE246" i="1" s="1"/>
  <c r="AF246" i="1" s="1"/>
  <c r="P103" i="1"/>
  <c r="O344" i="1"/>
  <c r="K203" i="1"/>
  <c r="K395" i="1"/>
  <c r="L395" i="1" s="1"/>
  <c r="L296" i="1"/>
  <c r="J298" i="1"/>
  <c r="D299" i="1"/>
  <c r="K106" i="1"/>
  <c r="L106" i="1" s="1"/>
  <c r="J57" i="1"/>
  <c r="K57" i="1" s="1"/>
  <c r="L57" i="1" s="1"/>
  <c r="K251" i="1"/>
  <c r="Y388" i="1"/>
  <c r="Z388" i="1" s="1"/>
  <c r="AA388" i="1" s="1"/>
  <c r="AB388" i="1" s="1"/>
  <c r="AC388" i="1" s="1"/>
  <c r="AD388" i="1" s="1"/>
  <c r="K297" i="1"/>
  <c r="L297" i="1" s="1"/>
  <c r="S292" i="1"/>
  <c r="R199" i="1"/>
  <c r="S199" i="1" s="1"/>
  <c r="T199" i="1" s="1"/>
  <c r="U199" i="1" s="1"/>
  <c r="V199" i="1" s="1"/>
  <c r="W199" i="1" s="1"/>
  <c r="X199" i="1" s="1"/>
  <c r="Y199" i="1" s="1"/>
  <c r="Z199" i="1" s="1"/>
  <c r="AA199" i="1" s="1"/>
  <c r="AB199" i="1" s="1"/>
  <c r="Q341" i="1"/>
  <c r="Q392" i="1"/>
  <c r="R392" i="1" s="1"/>
  <c r="S392" i="1" s="1"/>
  <c r="V148" i="1"/>
  <c r="W148" i="1" s="1"/>
  <c r="M56" i="1"/>
  <c r="N56" i="1" s="1"/>
  <c r="O56" i="1" s="1"/>
  <c r="AD51" i="1"/>
  <c r="AE51" i="1" s="1"/>
  <c r="AF51" i="1" s="1"/>
  <c r="AG51" i="1" s="1"/>
  <c r="AH51" i="1" s="1"/>
  <c r="AI51" i="1" s="1"/>
  <c r="AJ51" i="1" s="1"/>
  <c r="AK51" i="1" s="1"/>
  <c r="AL51" i="1" s="1"/>
  <c r="AM51" i="1" s="1"/>
  <c r="P54" i="1"/>
  <c r="S52" i="1"/>
  <c r="T52" i="1" s="1"/>
  <c r="U52" i="1" s="1"/>
  <c r="M55" i="1"/>
  <c r="N55" i="1" s="1"/>
  <c r="D396" i="1"/>
  <c r="J396" i="1" s="1"/>
  <c r="D347" i="1"/>
  <c r="J347" i="1" s="1"/>
  <c r="D252" i="1"/>
  <c r="J252" i="1" s="1"/>
  <c r="D204" i="1"/>
  <c r="J204" i="1" s="1"/>
  <c r="D155" i="1"/>
  <c r="J155" i="1" s="1"/>
  <c r="D107" i="1"/>
  <c r="J107" i="1" s="1"/>
  <c r="D58" i="1"/>
  <c r="J58" i="1" s="1"/>
  <c r="AM7" i="1"/>
  <c r="AM8" i="1" s="1"/>
  <c r="AM10" i="3" s="1"/>
  <c r="AM26" i="3" s="1"/>
  <c r="S136" i="1" l="1"/>
  <c r="Q134" i="1"/>
  <c r="P13" i="1"/>
  <c r="T182" i="1"/>
  <c r="U182" i="1" s="1"/>
  <c r="V182" i="1" s="1"/>
  <c r="W182" i="1" s="1"/>
  <c r="X182" i="1" s="1"/>
  <c r="Y182" i="1" s="1"/>
  <c r="Z182" i="1" s="1"/>
  <c r="AA182" i="1" s="1"/>
  <c r="AB182" i="1" s="1"/>
  <c r="AC182" i="1" s="1"/>
  <c r="AD182" i="1" s="1"/>
  <c r="AE182" i="1" s="1"/>
  <c r="AF182" i="1" s="1"/>
  <c r="AG182" i="1" s="1"/>
  <c r="AH182" i="1" s="1"/>
  <c r="AI182" i="1" s="1"/>
  <c r="AJ182" i="1" s="1"/>
  <c r="AK182" i="1" s="1"/>
  <c r="AL182" i="1" s="1"/>
  <c r="AM182" i="1" s="1"/>
  <c r="Y279" i="1"/>
  <c r="Z279" i="1" s="1"/>
  <c r="AA279" i="1" s="1"/>
  <c r="AB279" i="1" s="1"/>
  <c r="AC279" i="1" s="1"/>
  <c r="AD279" i="1" s="1"/>
  <c r="AE279" i="1" s="1"/>
  <c r="AF279" i="1" s="1"/>
  <c r="AG279" i="1" s="1"/>
  <c r="AH279" i="1" s="1"/>
  <c r="AI279" i="1" s="1"/>
  <c r="AJ279" i="1" s="1"/>
  <c r="AK279" i="1" s="1"/>
  <c r="AL279" i="1" s="1"/>
  <c r="AM279" i="1" s="1"/>
  <c r="R375" i="1"/>
  <c r="S375" i="1" s="1"/>
  <c r="T375" i="1" s="1"/>
  <c r="U375" i="1" s="1"/>
  <c r="V375" i="1" s="1"/>
  <c r="W375" i="1" s="1"/>
  <c r="X375" i="1" s="1"/>
  <c r="Y375" i="1" s="1"/>
  <c r="Z375" i="1" s="1"/>
  <c r="AA375" i="1" s="1"/>
  <c r="AB375" i="1" s="1"/>
  <c r="AC375" i="1" s="1"/>
  <c r="AD375" i="1" s="1"/>
  <c r="AE375" i="1" s="1"/>
  <c r="AF375" i="1" s="1"/>
  <c r="AG375" i="1" s="1"/>
  <c r="AH375" i="1" s="1"/>
  <c r="AI375" i="1" s="1"/>
  <c r="AJ375" i="1" s="1"/>
  <c r="AK375" i="1" s="1"/>
  <c r="AL375" i="1" s="1"/>
  <c r="AM375" i="1" s="1"/>
  <c r="R293" i="1"/>
  <c r="R374" i="1"/>
  <c r="S374" i="1" s="1"/>
  <c r="T197" i="1"/>
  <c r="U282" i="1" s="1"/>
  <c r="T281" i="1"/>
  <c r="U281" i="1" s="1"/>
  <c r="V281" i="1" s="1"/>
  <c r="W281" i="1" s="1"/>
  <c r="X281" i="1" s="1"/>
  <c r="Y281" i="1" s="1"/>
  <c r="Z281" i="1" s="1"/>
  <c r="AA281" i="1" s="1"/>
  <c r="AB281" i="1" s="1"/>
  <c r="AC281" i="1" s="1"/>
  <c r="AD281" i="1" s="1"/>
  <c r="AE281" i="1" s="1"/>
  <c r="AF281" i="1" s="1"/>
  <c r="AG281" i="1" s="1"/>
  <c r="AH281" i="1" s="1"/>
  <c r="AI281" i="1" s="1"/>
  <c r="AJ281" i="1" s="1"/>
  <c r="AK281" i="1" s="1"/>
  <c r="AL281" i="1" s="1"/>
  <c r="AM281" i="1" s="1"/>
  <c r="S372" i="1"/>
  <c r="T372" i="1" s="1"/>
  <c r="U372" i="1" s="1"/>
  <c r="V372" i="1" s="1"/>
  <c r="W372" i="1" s="1"/>
  <c r="X372" i="1" s="1"/>
  <c r="Y372" i="1" s="1"/>
  <c r="Z372" i="1" s="1"/>
  <c r="U373" i="1"/>
  <c r="V373" i="1" s="1"/>
  <c r="W373" i="1" s="1"/>
  <c r="X373" i="1" s="1"/>
  <c r="Y373" i="1" s="1"/>
  <c r="Z373" i="1" s="1"/>
  <c r="AA373" i="1" s="1"/>
  <c r="AB373" i="1" s="1"/>
  <c r="AC373" i="1" s="1"/>
  <c r="AD373" i="1" s="1"/>
  <c r="AE373" i="1" s="1"/>
  <c r="AF373" i="1" s="1"/>
  <c r="AG373" i="1" s="1"/>
  <c r="AH373" i="1" s="1"/>
  <c r="AI373" i="1" s="1"/>
  <c r="AJ373" i="1" s="1"/>
  <c r="AK373" i="1" s="1"/>
  <c r="AL373" i="1" s="1"/>
  <c r="AM373" i="1" s="1"/>
  <c r="T280" i="1"/>
  <c r="S101" i="1"/>
  <c r="S184" i="1"/>
  <c r="R134" i="1"/>
  <c r="S134" i="1" s="1"/>
  <c r="T134" i="1" s="1"/>
  <c r="S327" i="1"/>
  <c r="T327" i="1" s="1"/>
  <c r="U327" i="1" s="1"/>
  <c r="R149" i="1"/>
  <c r="R231" i="1"/>
  <c r="S326" i="1"/>
  <c r="S53" i="1"/>
  <c r="S328" i="1"/>
  <c r="T328" i="1" s="1"/>
  <c r="U328" i="1" s="1"/>
  <c r="V328" i="1" s="1"/>
  <c r="W328" i="1" s="1"/>
  <c r="X328" i="1" s="1"/>
  <c r="Y328" i="1" s="1"/>
  <c r="Z328" i="1" s="1"/>
  <c r="AA328" i="1" s="1"/>
  <c r="AB328" i="1" s="1"/>
  <c r="AC328" i="1" s="1"/>
  <c r="AD328" i="1" s="1"/>
  <c r="AE328" i="1" s="1"/>
  <c r="AF328" i="1" s="1"/>
  <c r="AG328" i="1" s="1"/>
  <c r="AH328" i="1" s="1"/>
  <c r="AI328" i="1" s="1"/>
  <c r="AJ328" i="1" s="1"/>
  <c r="AK328" i="1" s="1"/>
  <c r="AL328" i="1" s="1"/>
  <c r="AM328" i="1" s="1"/>
  <c r="S133" i="1"/>
  <c r="T229" i="1"/>
  <c r="U229" i="1" s="1"/>
  <c r="X325" i="1"/>
  <c r="Y325" i="1" s="1"/>
  <c r="Z325" i="1" s="1"/>
  <c r="AA325" i="1" s="1"/>
  <c r="AB325" i="1" s="1"/>
  <c r="AC325" i="1" s="1"/>
  <c r="AD325" i="1" s="1"/>
  <c r="AE325" i="1" s="1"/>
  <c r="AF325" i="1" s="1"/>
  <c r="AG325" i="1" s="1"/>
  <c r="AH325" i="1" s="1"/>
  <c r="AI325" i="1" s="1"/>
  <c r="AJ325" i="1" s="1"/>
  <c r="AK325" i="1" s="1"/>
  <c r="AL325" i="1" s="1"/>
  <c r="AM325" i="1" s="1"/>
  <c r="T228" i="1"/>
  <c r="U228" i="1" s="1"/>
  <c r="V228" i="1" s="1"/>
  <c r="W228" i="1" s="1"/>
  <c r="X228" i="1" s="1"/>
  <c r="Y228" i="1" s="1"/>
  <c r="Z228" i="1" s="1"/>
  <c r="T136" i="1"/>
  <c r="U136" i="1" s="1"/>
  <c r="T245" i="1"/>
  <c r="U330" i="1" s="1"/>
  <c r="V330" i="1" s="1"/>
  <c r="W330" i="1" s="1"/>
  <c r="X330" i="1" s="1"/>
  <c r="Y330" i="1" s="1"/>
  <c r="Z330" i="1" s="1"/>
  <c r="AA330" i="1" s="1"/>
  <c r="AB330" i="1" s="1"/>
  <c r="AC330" i="1" s="1"/>
  <c r="AD330" i="1" s="1"/>
  <c r="AE330" i="1" s="1"/>
  <c r="AF330" i="1" s="1"/>
  <c r="AG330" i="1" s="1"/>
  <c r="AH330" i="1" s="1"/>
  <c r="AI330" i="1" s="1"/>
  <c r="AJ330" i="1" s="1"/>
  <c r="AK330" i="1" s="1"/>
  <c r="AL330" i="1" s="1"/>
  <c r="AM330" i="1" s="1"/>
  <c r="T329" i="1"/>
  <c r="R230" i="1"/>
  <c r="S230" i="1" s="1"/>
  <c r="T230" i="1" s="1"/>
  <c r="AM9" i="1"/>
  <c r="AM11" i="3" s="1"/>
  <c r="O250" i="1"/>
  <c r="P250" i="1" s="1"/>
  <c r="Q250" i="1" s="1"/>
  <c r="X288" i="1"/>
  <c r="Y242" i="1"/>
  <c r="Y195" i="1"/>
  <c r="Z145" i="1"/>
  <c r="W387" i="1"/>
  <c r="X148" i="1"/>
  <c r="AD90" i="1"/>
  <c r="Y99" i="1"/>
  <c r="AA93" i="1"/>
  <c r="AH25" i="1"/>
  <c r="AH27" i="1" s="1"/>
  <c r="AA42" i="1"/>
  <c r="V49" i="1"/>
  <c r="Q201" i="1"/>
  <c r="R201" i="1" s="1"/>
  <c r="S201" i="1" s="1"/>
  <c r="T201" i="1" s="1"/>
  <c r="U201" i="1" s="1"/>
  <c r="V201" i="1" s="1"/>
  <c r="W201" i="1" s="1"/>
  <c r="V342" i="1"/>
  <c r="W342" i="1" s="1"/>
  <c r="X342" i="1" s="1"/>
  <c r="Y342" i="1" s="1"/>
  <c r="Z342" i="1" s="1"/>
  <c r="AA342" i="1" s="1"/>
  <c r="AB342" i="1" s="1"/>
  <c r="AC342" i="1" s="1"/>
  <c r="AD342" i="1" s="1"/>
  <c r="AE342" i="1" s="1"/>
  <c r="AF342" i="1" s="1"/>
  <c r="M297" i="1"/>
  <c r="N297" i="1" s="1"/>
  <c r="P295" i="1"/>
  <c r="Q295" i="1" s="1"/>
  <c r="T247" i="1"/>
  <c r="U247" i="1" s="1"/>
  <c r="AG98" i="1"/>
  <c r="AH98" i="1" s="1"/>
  <c r="AI98" i="1" s="1"/>
  <c r="AJ98" i="1" s="1"/>
  <c r="AK98" i="1" s="1"/>
  <c r="AL98" i="1" s="1"/>
  <c r="AM98" i="1" s="1"/>
  <c r="O202" i="1"/>
  <c r="P202" i="1" s="1"/>
  <c r="O104" i="1"/>
  <c r="P104" i="1" s="1"/>
  <c r="P248" i="1"/>
  <c r="Q248" i="1" s="1"/>
  <c r="R248" i="1" s="1"/>
  <c r="S248" i="1" s="1"/>
  <c r="Q343" i="1"/>
  <c r="U150" i="1"/>
  <c r="V150" i="1" s="1"/>
  <c r="W150" i="1" s="1"/>
  <c r="X150" i="1" s="1"/>
  <c r="Y150" i="1" s="1"/>
  <c r="Z150" i="1" s="1"/>
  <c r="AA150" i="1" s="1"/>
  <c r="R294" i="1"/>
  <c r="S294" i="1" s="1"/>
  <c r="Q152" i="1"/>
  <c r="M395" i="1"/>
  <c r="N395" i="1" s="1"/>
  <c r="O395" i="1" s="1"/>
  <c r="P394" i="1"/>
  <c r="M106" i="1"/>
  <c r="K155" i="1"/>
  <c r="L155" i="1" s="1"/>
  <c r="M155" i="1" s="1"/>
  <c r="K347" i="1"/>
  <c r="L347" i="1" s="1"/>
  <c r="M347" i="1" s="1"/>
  <c r="K204" i="1"/>
  <c r="L204" i="1" s="1"/>
  <c r="M204" i="1" s="1"/>
  <c r="K396" i="1"/>
  <c r="L396" i="1" s="1"/>
  <c r="AC199" i="1"/>
  <c r="L251" i="1"/>
  <c r="Q103" i="1"/>
  <c r="J299" i="1"/>
  <c r="D300" i="1"/>
  <c r="L203" i="1"/>
  <c r="T391" i="1"/>
  <c r="L346" i="1"/>
  <c r="T292" i="1"/>
  <c r="U292" i="1" s="1"/>
  <c r="V292" i="1" s="1"/>
  <c r="W292" i="1" s="1"/>
  <c r="X292" i="1" s="1"/>
  <c r="Y292" i="1" s="1"/>
  <c r="Z292" i="1" s="1"/>
  <c r="AA292" i="1" s="1"/>
  <c r="AB292" i="1" s="1"/>
  <c r="AC292" i="1" s="1"/>
  <c r="AD292" i="1" s="1"/>
  <c r="K252" i="1"/>
  <c r="L252" i="1" s="1"/>
  <c r="K298" i="1"/>
  <c r="L298" i="1" s="1"/>
  <c r="M298" i="1" s="1"/>
  <c r="P344" i="1"/>
  <c r="O345" i="1"/>
  <c r="R341" i="1"/>
  <c r="S341" i="1" s="1"/>
  <c r="T341" i="1" s="1"/>
  <c r="U341" i="1" s="1"/>
  <c r="T392" i="1"/>
  <c r="U392" i="1" s="1"/>
  <c r="V392" i="1" s="1"/>
  <c r="W392" i="1" s="1"/>
  <c r="X392" i="1" s="1"/>
  <c r="Y392" i="1" s="1"/>
  <c r="Z392" i="1" s="1"/>
  <c r="AA392" i="1" s="1"/>
  <c r="AB392" i="1" s="1"/>
  <c r="AC392" i="1" s="1"/>
  <c r="AD392" i="1" s="1"/>
  <c r="AE392" i="1" s="1"/>
  <c r="AF392" i="1" s="1"/>
  <c r="AG392" i="1" s="1"/>
  <c r="AH392" i="1" s="1"/>
  <c r="K107" i="1"/>
  <c r="L107" i="1" s="1"/>
  <c r="P393" i="1"/>
  <c r="Q393" i="1" s="1"/>
  <c r="N153" i="1"/>
  <c r="O153" i="1" s="1"/>
  <c r="P153" i="1" s="1"/>
  <c r="N154" i="1"/>
  <c r="M296" i="1"/>
  <c r="R102" i="1"/>
  <c r="S102" i="1" s="1"/>
  <c r="T102" i="1" s="1"/>
  <c r="U102" i="1" s="1"/>
  <c r="V102" i="1" s="1"/>
  <c r="W102" i="1" s="1"/>
  <c r="P249" i="1"/>
  <c r="Q249" i="1" s="1"/>
  <c r="R249" i="1" s="1"/>
  <c r="N105" i="1"/>
  <c r="O105" i="1" s="1"/>
  <c r="P56" i="1"/>
  <c r="Q56" i="1" s="1"/>
  <c r="O55" i="1"/>
  <c r="M57" i="1"/>
  <c r="V52" i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K58" i="1"/>
  <c r="L58" i="1" s="1"/>
  <c r="Q54" i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D397" i="1"/>
  <c r="D348" i="1"/>
  <c r="J348" i="1" s="1"/>
  <c r="D253" i="1"/>
  <c r="J253" i="1" s="1"/>
  <c r="J255" i="1" s="1"/>
  <c r="D205" i="1"/>
  <c r="J205" i="1" s="1"/>
  <c r="J207" i="1" s="1"/>
  <c r="D156" i="1"/>
  <c r="J156" i="1" s="1"/>
  <c r="D108" i="1"/>
  <c r="J108" i="1" s="1"/>
  <c r="D59" i="1"/>
  <c r="J59" i="1" s="1"/>
  <c r="U245" i="1" l="1"/>
  <c r="V229" i="1"/>
  <c r="W229" i="1" s="1"/>
  <c r="X229" i="1" s="1"/>
  <c r="R135" i="1"/>
  <c r="Q13" i="1"/>
  <c r="U230" i="1"/>
  <c r="V230" i="1" s="1"/>
  <c r="W230" i="1" s="1"/>
  <c r="X230" i="1" s="1"/>
  <c r="Y230" i="1" s="1"/>
  <c r="Z230" i="1" s="1"/>
  <c r="AA230" i="1" s="1"/>
  <c r="AB230" i="1" s="1"/>
  <c r="AC230" i="1" s="1"/>
  <c r="AD230" i="1" s="1"/>
  <c r="AE230" i="1" s="1"/>
  <c r="AF230" i="1" s="1"/>
  <c r="AG230" i="1" s="1"/>
  <c r="AH230" i="1" s="1"/>
  <c r="AI230" i="1" s="1"/>
  <c r="AJ230" i="1" s="1"/>
  <c r="AK230" i="1" s="1"/>
  <c r="AL230" i="1" s="1"/>
  <c r="S293" i="1"/>
  <c r="T293" i="1" s="1"/>
  <c r="U378" i="1" s="1"/>
  <c r="V378" i="1" s="1"/>
  <c r="W378" i="1" s="1"/>
  <c r="X378" i="1" s="1"/>
  <c r="Y378" i="1" s="1"/>
  <c r="Z378" i="1" s="1"/>
  <c r="AA378" i="1" s="1"/>
  <c r="AB378" i="1" s="1"/>
  <c r="AC378" i="1" s="1"/>
  <c r="AD378" i="1" s="1"/>
  <c r="AE378" i="1" s="1"/>
  <c r="AF378" i="1" s="1"/>
  <c r="AG378" i="1" s="1"/>
  <c r="AH378" i="1" s="1"/>
  <c r="AI378" i="1" s="1"/>
  <c r="AJ378" i="1" s="1"/>
  <c r="AK378" i="1" s="1"/>
  <c r="AL378" i="1" s="1"/>
  <c r="AM378" i="1" s="1"/>
  <c r="S376" i="1"/>
  <c r="T376" i="1" s="1"/>
  <c r="U376" i="1" s="1"/>
  <c r="V376" i="1" s="1"/>
  <c r="W376" i="1" s="1"/>
  <c r="T374" i="1"/>
  <c r="U374" i="1" s="1"/>
  <c r="V374" i="1" s="1"/>
  <c r="W374" i="1" s="1"/>
  <c r="X374" i="1" s="1"/>
  <c r="Y374" i="1" s="1"/>
  <c r="Z374" i="1" s="1"/>
  <c r="AA374" i="1" s="1"/>
  <c r="AB374" i="1" s="1"/>
  <c r="AC374" i="1" s="1"/>
  <c r="AD374" i="1" s="1"/>
  <c r="AE374" i="1" s="1"/>
  <c r="AF374" i="1" s="1"/>
  <c r="AG374" i="1" s="1"/>
  <c r="AH374" i="1" s="1"/>
  <c r="AI374" i="1" s="1"/>
  <c r="AJ374" i="1" s="1"/>
  <c r="AK374" i="1" s="1"/>
  <c r="AL374" i="1" s="1"/>
  <c r="AM374" i="1" s="1"/>
  <c r="T101" i="1"/>
  <c r="T185" i="1"/>
  <c r="U185" i="1" s="1"/>
  <c r="V185" i="1" s="1"/>
  <c r="W185" i="1" s="1"/>
  <c r="X185" i="1" s="1"/>
  <c r="Y185" i="1" s="1"/>
  <c r="Z185" i="1" s="1"/>
  <c r="AA185" i="1" s="1"/>
  <c r="AB185" i="1" s="1"/>
  <c r="AC185" i="1" s="1"/>
  <c r="AD185" i="1" s="1"/>
  <c r="AE185" i="1" s="1"/>
  <c r="AF185" i="1" s="1"/>
  <c r="AG185" i="1" s="1"/>
  <c r="AH185" i="1" s="1"/>
  <c r="AI185" i="1" s="1"/>
  <c r="AJ185" i="1" s="1"/>
  <c r="AK185" i="1" s="1"/>
  <c r="AL185" i="1" s="1"/>
  <c r="AM185" i="1" s="1"/>
  <c r="U197" i="1"/>
  <c r="T184" i="1"/>
  <c r="U184" i="1" s="1"/>
  <c r="U280" i="1"/>
  <c r="V282" i="1"/>
  <c r="W282" i="1" s="1"/>
  <c r="X282" i="1" s="1"/>
  <c r="AA372" i="1"/>
  <c r="AB372" i="1" s="1"/>
  <c r="AC372" i="1" s="1"/>
  <c r="AD372" i="1" s="1"/>
  <c r="AE372" i="1" s="1"/>
  <c r="AF372" i="1" s="1"/>
  <c r="AG372" i="1" s="1"/>
  <c r="AH372" i="1" s="1"/>
  <c r="AI372" i="1" s="1"/>
  <c r="AJ372" i="1" s="1"/>
  <c r="AK372" i="1" s="1"/>
  <c r="AL372" i="1" s="1"/>
  <c r="AM372" i="1" s="1"/>
  <c r="T53" i="1"/>
  <c r="S231" i="1"/>
  <c r="U134" i="1"/>
  <c r="V134" i="1" s="1"/>
  <c r="AA228" i="1"/>
  <c r="AB228" i="1" s="1"/>
  <c r="AC228" i="1" s="1"/>
  <c r="AD228" i="1" s="1"/>
  <c r="AE228" i="1" s="1"/>
  <c r="AF228" i="1" s="1"/>
  <c r="AG228" i="1" s="1"/>
  <c r="AH228" i="1" s="1"/>
  <c r="AI228" i="1" s="1"/>
  <c r="AJ228" i="1" s="1"/>
  <c r="AK228" i="1" s="1"/>
  <c r="AL228" i="1" s="1"/>
  <c r="AM228" i="1" s="1"/>
  <c r="T133" i="1"/>
  <c r="U133" i="1" s="1"/>
  <c r="V133" i="1" s="1"/>
  <c r="S135" i="1"/>
  <c r="T135" i="1" s="1"/>
  <c r="V327" i="1"/>
  <c r="W327" i="1" s="1"/>
  <c r="X327" i="1" s="1"/>
  <c r="U329" i="1"/>
  <c r="V136" i="1"/>
  <c r="W136" i="1" s="1"/>
  <c r="V245" i="1"/>
  <c r="V331" i="1"/>
  <c r="W331" i="1" s="1"/>
  <c r="X331" i="1" s="1"/>
  <c r="Y331" i="1" s="1"/>
  <c r="Z331" i="1" s="1"/>
  <c r="AA331" i="1" s="1"/>
  <c r="AB331" i="1" s="1"/>
  <c r="AC331" i="1" s="1"/>
  <c r="AD331" i="1" s="1"/>
  <c r="AE331" i="1" s="1"/>
  <c r="AF331" i="1" s="1"/>
  <c r="AG331" i="1" s="1"/>
  <c r="AH331" i="1" s="1"/>
  <c r="AI331" i="1" s="1"/>
  <c r="AJ331" i="1" s="1"/>
  <c r="AK331" i="1" s="1"/>
  <c r="AL331" i="1" s="1"/>
  <c r="AM331" i="1" s="1"/>
  <c r="T326" i="1"/>
  <c r="U326" i="1" s="1"/>
  <c r="V326" i="1" s="1"/>
  <c r="W326" i="1" s="1"/>
  <c r="X326" i="1" s="1"/>
  <c r="Y326" i="1" s="1"/>
  <c r="Z326" i="1" s="1"/>
  <c r="AA326" i="1" s="1"/>
  <c r="AB326" i="1" s="1"/>
  <c r="AC326" i="1" s="1"/>
  <c r="AD326" i="1" s="1"/>
  <c r="AE326" i="1" s="1"/>
  <c r="AF326" i="1" s="1"/>
  <c r="AG326" i="1" s="1"/>
  <c r="AH326" i="1" s="1"/>
  <c r="AI326" i="1" s="1"/>
  <c r="AJ326" i="1" s="1"/>
  <c r="AK326" i="1" s="1"/>
  <c r="AL326" i="1" s="1"/>
  <c r="AM326" i="1" s="1"/>
  <c r="S149" i="1"/>
  <c r="Y229" i="1"/>
  <c r="Z229" i="1" s="1"/>
  <c r="AA229" i="1" s="1"/>
  <c r="AB229" i="1" s="1"/>
  <c r="AC229" i="1" s="1"/>
  <c r="AD229" i="1" s="1"/>
  <c r="AE229" i="1" s="1"/>
  <c r="AF229" i="1" s="1"/>
  <c r="AG229" i="1" s="1"/>
  <c r="AH229" i="1" s="1"/>
  <c r="AI229" i="1" s="1"/>
  <c r="AJ229" i="1" s="1"/>
  <c r="AK229" i="1" s="1"/>
  <c r="AL229" i="1" s="1"/>
  <c r="AM229" i="1" s="1"/>
  <c r="R250" i="1"/>
  <c r="S250" i="1" s="1"/>
  <c r="T250" i="1" s="1"/>
  <c r="Y148" i="1"/>
  <c r="U391" i="1"/>
  <c r="V391" i="1" s="1"/>
  <c r="X387" i="1"/>
  <c r="AA145" i="1"/>
  <c r="Z195" i="1"/>
  <c r="Z242" i="1"/>
  <c r="Y288" i="1"/>
  <c r="Z288" i="1" s="1"/>
  <c r="AB93" i="1"/>
  <c r="AB150" i="1"/>
  <c r="AC150" i="1" s="1"/>
  <c r="AD150" i="1" s="1"/>
  <c r="AE150" i="1" s="1"/>
  <c r="AF150" i="1" s="1"/>
  <c r="X102" i="1"/>
  <c r="Z99" i="1"/>
  <c r="AE90" i="1"/>
  <c r="P105" i="1"/>
  <c r="Q105" i="1" s="1"/>
  <c r="AB42" i="1"/>
  <c r="W49" i="1"/>
  <c r="O297" i="1"/>
  <c r="P297" i="1" s="1"/>
  <c r="T248" i="1"/>
  <c r="U248" i="1" s="1"/>
  <c r="V248" i="1" s="1"/>
  <c r="W248" i="1" s="1"/>
  <c r="X248" i="1" s="1"/>
  <c r="Y248" i="1" s="1"/>
  <c r="Z248" i="1" s="1"/>
  <c r="AA248" i="1" s="1"/>
  <c r="V341" i="1"/>
  <c r="W341" i="1" s="1"/>
  <c r="X341" i="1" s="1"/>
  <c r="V247" i="1"/>
  <c r="W247" i="1" s="1"/>
  <c r="X247" i="1" s="1"/>
  <c r="X201" i="1"/>
  <c r="R295" i="1"/>
  <c r="S295" i="1" s="1"/>
  <c r="T295" i="1" s="1"/>
  <c r="U295" i="1" s="1"/>
  <c r="V295" i="1" s="1"/>
  <c r="W295" i="1" s="1"/>
  <c r="X295" i="1" s="1"/>
  <c r="Y295" i="1" s="1"/>
  <c r="Z295" i="1" s="1"/>
  <c r="AA295" i="1" s="1"/>
  <c r="AB295" i="1" s="1"/>
  <c r="AC295" i="1" s="1"/>
  <c r="AD295" i="1" s="1"/>
  <c r="AE295" i="1" s="1"/>
  <c r="AF295" i="1" s="1"/>
  <c r="AG295" i="1" s="1"/>
  <c r="R152" i="1"/>
  <c r="T294" i="1"/>
  <c r="U294" i="1" s="1"/>
  <c r="V294" i="1" s="1"/>
  <c r="W294" i="1" s="1"/>
  <c r="X294" i="1" s="1"/>
  <c r="Y294" i="1" s="1"/>
  <c r="Z294" i="1" s="1"/>
  <c r="AA294" i="1" s="1"/>
  <c r="AB294" i="1" s="1"/>
  <c r="AC294" i="1" s="1"/>
  <c r="AD294" i="1" s="1"/>
  <c r="AE294" i="1" s="1"/>
  <c r="AF294" i="1" s="1"/>
  <c r="R343" i="1"/>
  <c r="S343" i="1" s="1"/>
  <c r="T343" i="1" s="1"/>
  <c r="Q104" i="1"/>
  <c r="R104" i="1" s="1"/>
  <c r="Q202" i="1"/>
  <c r="R202" i="1" s="1"/>
  <c r="S249" i="1"/>
  <c r="T249" i="1" s="1"/>
  <c r="U249" i="1" s="1"/>
  <c r="V249" i="1" s="1"/>
  <c r="W249" i="1" s="1"/>
  <c r="X249" i="1" s="1"/>
  <c r="Y249" i="1" s="1"/>
  <c r="Z249" i="1" s="1"/>
  <c r="AA249" i="1" s="1"/>
  <c r="AB249" i="1" s="1"/>
  <c r="AC249" i="1" s="1"/>
  <c r="AD249" i="1" s="1"/>
  <c r="AE249" i="1" s="1"/>
  <c r="AF249" i="1" s="1"/>
  <c r="AG249" i="1" s="1"/>
  <c r="AH249" i="1" s="1"/>
  <c r="AI249" i="1" s="1"/>
  <c r="R393" i="1"/>
  <c r="S393" i="1" s="1"/>
  <c r="M107" i="1"/>
  <c r="N107" i="1" s="1"/>
  <c r="N204" i="1"/>
  <c r="O204" i="1" s="1"/>
  <c r="N155" i="1"/>
  <c r="O155" i="1" s="1"/>
  <c r="Q153" i="1"/>
  <c r="R153" i="1" s="1"/>
  <c r="N347" i="1"/>
  <c r="O347" i="1" s="1"/>
  <c r="K253" i="1"/>
  <c r="AI25" i="1"/>
  <c r="AI27" i="1" s="1"/>
  <c r="N296" i="1"/>
  <c r="O296" i="1" s="1"/>
  <c r="P296" i="1" s="1"/>
  <c r="M252" i="1"/>
  <c r="N252" i="1" s="1"/>
  <c r="O252" i="1" s="1"/>
  <c r="J300" i="1"/>
  <c r="D301" i="1"/>
  <c r="J301" i="1" s="1"/>
  <c r="R103" i="1"/>
  <c r="S103" i="1" s="1"/>
  <c r="N106" i="1"/>
  <c r="M251" i="1"/>
  <c r="K348" i="1"/>
  <c r="L348" i="1" s="1"/>
  <c r="O154" i="1"/>
  <c r="Q344" i="1"/>
  <c r="N298" i="1"/>
  <c r="M346" i="1"/>
  <c r="M396" i="1"/>
  <c r="Q394" i="1"/>
  <c r="P395" i="1"/>
  <c r="Q395" i="1" s="1"/>
  <c r="K108" i="1"/>
  <c r="K299" i="1"/>
  <c r="L299" i="1" s="1"/>
  <c r="M299" i="1" s="1"/>
  <c r="AD199" i="1"/>
  <c r="AE199" i="1" s="1"/>
  <c r="K156" i="1"/>
  <c r="L156" i="1" s="1"/>
  <c r="J397" i="1"/>
  <c r="J399" i="1" s="1"/>
  <c r="K205" i="1"/>
  <c r="K207" i="1" s="1"/>
  <c r="P345" i="1"/>
  <c r="M203" i="1"/>
  <c r="M58" i="1"/>
  <c r="N58" i="1" s="1"/>
  <c r="R56" i="1"/>
  <c r="S56" i="1" s="1"/>
  <c r="P55" i="1"/>
  <c r="K59" i="1"/>
  <c r="L59" i="1" s="1"/>
  <c r="N57" i="1"/>
  <c r="AB54" i="1"/>
  <c r="AC54" i="1" s="1"/>
  <c r="AD54" i="1" s="1"/>
  <c r="AE54" i="1" s="1"/>
  <c r="AF54" i="1" s="1"/>
  <c r="AG54" i="1" s="1"/>
  <c r="AH54" i="1" s="1"/>
  <c r="AI54" i="1" s="1"/>
  <c r="AJ54" i="1" s="1"/>
  <c r="AK54" i="1" s="1"/>
  <c r="AL54" i="1" s="1"/>
  <c r="AM54" i="1" s="1"/>
  <c r="D349" i="1"/>
  <c r="D157" i="1"/>
  <c r="J157" i="1" s="1"/>
  <c r="J159" i="1" s="1"/>
  <c r="D109" i="1"/>
  <c r="J109" i="1" s="1"/>
  <c r="J111" i="1" s="1"/>
  <c r="D60" i="1"/>
  <c r="J60" i="1" s="1"/>
  <c r="U135" i="1" l="1"/>
  <c r="V135" i="1" s="1"/>
  <c r="V184" i="1"/>
  <c r="W184" i="1" s="1"/>
  <c r="T137" i="1"/>
  <c r="S232" i="1"/>
  <c r="R13" i="1"/>
  <c r="X376" i="1"/>
  <c r="Y376" i="1" s="1"/>
  <c r="Z376" i="1" s="1"/>
  <c r="AA376" i="1" s="1"/>
  <c r="AB376" i="1" s="1"/>
  <c r="AC376" i="1" s="1"/>
  <c r="AD376" i="1" s="1"/>
  <c r="AE376" i="1" s="1"/>
  <c r="AF376" i="1" s="1"/>
  <c r="AG376" i="1" s="1"/>
  <c r="AH376" i="1" s="1"/>
  <c r="AI376" i="1" s="1"/>
  <c r="AJ376" i="1" s="1"/>
  <c r="AK376" i="1" s="1"/>
  <c r="AL376" i="1" s="1"/>
  <c r="AM376" i="1" s="1"/>
  <c r="T377" i="1"/>
  <c r="U377" i="1" s="1"/>
  <c r="V377" i="1" s="1"/>
  <c r="W377" i="1" s="1"/>
  <c r="X377" i="1" s="1"/>
  <c r="Y377" i="1" s="1"/>
  <c r="Z377" i="1" s="1"/>
  <c r="AA377" i="1" s="1"/>
  <c r="AB377" i="1" s="1"/>
  <c r="AC377" i="1" s="1"/>
  <c r="AD377" i="1" s="1"/>
  <c r="AE377" i="1" s="1"/>
  <c r="AF377" i="1" s="1"/>
  <c r="AG377" i="1" s="1"/>
  <c r="AH377" i="1" s="1"/>
  <c r="AI377" i="1" s="1"/>
  <c r="AJ377" i="1" s="1"/>
  <c r="AK377" i="1" s="1"/>
  <c r="AL377" i="1" s="1"/>
  <c r="AM377" i="1" s="1"/>
  <c r="U293" i="1"/>
  <c r="V379" i="1" s="1"/>
  <c r="W379" i="1" s="1"/>
  <c r="X379" i="1" s="1"/>
  <c r="Y282" i="1"/>
  <c r="Z282" i="1" s="1"/>
  <c r="AA282" i="1" s="1"/>
  <c r="V280" i="1"/>
  <c r="W280" i="1" s="1"/>
  <c r="X184" i="1"/>
  <c r="Y184" i="1" s="1"/>
  <c r="V197" i="1"/>
  <c r="V283" i="1"/>
  <c r="W283" i="1" s="1"/>
  <c r="X283" i="1" s="1"/>
  <c r="Y283" i="1" s="1"/>
  <c r="Z283" i="1" s="1"/>
  <c r="AA283" i="1" s="1"/>
  <c r="AB283" i="1" s="1"/>
  <c r="AC283" i="1" s="1"/>
  <c r="AD283" i="1" s="1"/>
  <c r="AE283" i="1" s="1"/>
  <c r="AF283" i="1" s="1"/>
  <c r="AG283" i="1" s="1"/>
  <c r="AH283" i="1" s="1"/>
  <c r="AI283" i="1" s="1"/>
  <c r="AJ283" i="1" s="1"/>
  <c r="AK283" i="1" s="1"/>
  <c r="AL283" i="1" s="1"/>
  <c r="AM283" i="1" s="1"/>
  <c r="U101" i="1"/>
  <c r="U186" i="1"/>
  <c r="W245" i="1"/>
  <c r="W332" i="1"/>
  <c r="X332" i="1" s="1"/>
  <c r="Y332" i="1" s="1"/>
  <c r="Z332" i="1" s="1"/>
  <c r="AA332" i="1" s="1"/>
  <c r="AB332" i="1" s="1"/>
  <c r="AC332" i="1" s="1"/>
  <c r="AD332" i="1" s="1"/>
  <c r="AE332" i="1" s="1"/>
  <c r="AF332" i="1" s="1"/>
  <c r="AG332" i="1" s="1"/>
  <c r="AH332" i="1" s="1"/>
  <c r="AI332" i="1" s="1"/>
  <c r="AJ332" i="1" s="1"/>
  <c r="AK332" i="1" s="1"/>
  <c r="AL332" i="1" s="1"/>
  <c r="AM332" i="1" s="1"/>
  <c r="W134" i="1"/>
  <c r="X134" i="1" s="1"/>
  <c r="Y134" i="1" s="1"/>
  <c r="Z134" i="1" s="1"/>
  <c r="AA134" i="1" s="1"/>
  <c r="AB134" i="1" s="1"/>
  <c r="AC134" i="1" s="1"/>
  <c r="AD134" i="1" s="1"/>
  <c r="AE134" i="1" s="1"/>
  <c r="AF134" i="1" s="1"/>
  <c r="AG134" i="1" s="1"/>
  <c r="AH134" i="1" s="1"/>
  <c r="AI134" i="1" s="1"/>
  <c r="AJ134" i="1" s="1"/>
  <c r="AK134" i="1" s="1"/>
  <c r="AL134" i="1" s="1"/>
  <c r="AM134" i="1" s="1"/>
  <c r="V329" i="1"/>
  <c r="W329" i="1" s="1"/>
  <c r="T232" i="1"/>
  <c r="U232" i="1" s="1"/>
  <c r="V232" i="1" s="1"/>
  <c r="X136" i="1"/>
  <c r="Y136" i="1" s="1"/>
  <c r="Z136" i="1" s="1"/>
  <c r="AA136" i="1" s="1"/>
  <c r="AB136" i="1" s="1"/>
  <c r="AC136" i="1" s="1"/>
  <c r="AD136" i="1" s="1"/>
  <c r="AE136" i="1" s="1"/>
  <c r="AF136" i="1" s="1"/>
  <c r="AG136" i="1" s="1"/>
  <c r="AH136" i="1" s="1"/>
  <c r="AI136" i="1" s="1"/>
  <c r="AJ136" i="1" s="1"/>
  <c r="AK136" i="1" s="1"/>
  <c r="AL136" i="1" s="1"/>
  <c r="AM136" i="1" s="1"/>
  <c r="T231" i="1"/>
  <c r="U231" i="1" s="1"/>
  <c r="U53" i="1"/>
  <c r="T149" i="1"/>
  <c r="T233" i="1"/>
  <c r="W133" i="1"/>
  <c r="X133" i="1" s="1"/>
  <c r="Y133" i="1" s="1"/>
  <c r="Z133" i="1" s="1"/>
  <c r="AA133" i="1" s="1"/>
  <c r="AB133" i="1" s="1"/>
  <c r="AC133" i="1" s="1"/>
  <c r="AD133" i="1" s="1"/>
  <c r="AE133" i="1" s="1"/>
  <c r="AF133" i="1" s="1"/>
  <c r="AG133" i="1" s="1"/>
  <c r="AH133" i="1" s="1"/>
  <c r="AI133" i="1" s="1"/>
  <c r="AJ133" i="1" s="1"/>
  <c r="AK133" i="1" s="1"/>
  <c r="AL133" i="1" s="1"/>
  <c r="AM133" i="1" s="1"/>
  <c r="Y327" i="1"/>
  <c r="AM230" i="1"/>
  <c r="U137" i="1"/>
  <c r="V137" i="1"/>
  <c r="W137" i="1" s="1"/>
  <c r="X137" i="1" s="1"/>
  <c r="Y137" i="1" s="1"/>
  <c r="Z137" i="1" s="1"/>
  <c r="AA137" i="1" s="1"/>
  <c r="AB137" i="1" s="1"/>
  <c r="AC137" i="1" s="1"/>
  <c r="AD137" i="1" s="1"/>
  <c r="AE137" i="1" s="1"/>
  <c r="AF137" i="1" s="1"/>
  <c r="AG137" i="1" s="1"/>
  <c r="AH137" i="1" s="1"/>
  <c r="AI137" i="1" s="1"/>
  <c r="AJ137" i="1" s="1"/>
  <c r="AK137" i="1" s="1"/>
  <c r="AL137" i="1" s="1"/>
  <c r="AM137" i="1" s="1"/>
  <c r="Y201" i="1"/>
  <c r="Z201" i="1" s="1"/>
  <c r="AA201" i="1" s="1"/>
  <c r="AB201" i="1" s="1"/>
  <c r="AC201" i="1" s="1"/>
  <c r="AD201" i="1" s="1"/>
  <c r="AE201" i="1" s="1"/>
  <c r="AF201" i="1" s="1"/>
  <c r="AG201" i="1" s="1"/>
  <c r="AH201" i="1" s="1"/>
  <c r="AI201" i="1" s="1"/>
  <c r="Z148" i="1"/>
  <c r="L253" i="1"/>
  <c r="L255" i="1" s="1"/>
  <c r="K255" i="1"/>
  <c r="Y247" i="1"/>
  <c r="AA242" i="1"/>
  <c r="AA195" i="1"/>
  <c r="Y341" i="1"/>
  <c r="Y387" i="1"/>
  <c r="W391" i="1"/>
  <c r="J303" i="1"/>
  <c r="AA99" i="1"/>
  <c r="R105" i="1"/>
  <c r="S105" i="1" s="1"/>
  <c r="T105" i="1" s="1"/>
  <c r="U105" i="1" s="1"/>
  <c r="V105" i="1" s="1"/>
  <c r="W105" i="1" s="1"/>
  <c r="X105" i="1" s="1"/>
  <c r="Y105" i="1" s="1"/>
  <c r="Z105" i="1" s="1"/>
  <c r="AF90" i="1"/>
  <c r="Y102" i="1"/>
  <c r="Q297" i="1"/>
  <c r="R297" i="1" s="1"/>
  <c r="S297" i="1" s="1"/>
  <c r="T297" i="1" s="1"/>
  <c r="U297" i="1" s="1"/>
  <c r="AC93" i="1"/>
  <c r="M348" i="1"/>
  <c r="N348" i="1" s="1"/>
  <c r="O107" i="1"/>
  <c r="P107" i="1" s="1"/>
  <c r="Q107" i="1" s="1"/>
  <c r="R107" i="1" s="1"/>
  <c r="S107" i="1" s="1"/>
  <c r="AJ25" i="1"/>
  <c r="AJ27" i="1" s="1"/>
  <c r="AC42" i="1"/>
  <c r="X49" i="1"/>
  <c r="AB248" i="1"/>
  <c r="AC248" i="1" s="1"/>
  <c r="AD248" i="1" s="1"/>
  <c r="AE248" i="1" s="1"/>
  <c r="AF248" i="1" s="1"/>
  <c r="AG248" i="1" s="1"/>
  <c r="AH248" i="1" s="1"/>
  <c r="P155" i="1"/>
  <c r="Q155" i="1" s="1"/>
  <c r="N299" i="1"/>
  <c r="O299" i="1" s="1"/>
  <c r="P347" i="1"/>
  <c r="Q347" i="1" s="1"/>
  <c r="U250" i="1"/>
  <c r="V250" i="1" s="1"/>
  <c r="W250" i="1" s="1"/>
  <c r="X250" i="1" s="1"/>
  <c r="Y250" i="1" s="1"/>
  <c r="Z250" i="1" s="1"/>
  <c r="AA250" i="1" s="1"/>
  <c r="AB250" i="1" s="1"/>
  <c r="AC250" i="1" s="1"/>
  <c r="AD250" i="1" s="1"/>
  <c r="AE250" i="1" s="1"/>
  <c r="AF250" i="1" s="1"/>
  <c r="AG250" i="1" s="1"/>
  <c r="AH250" i="1" s="1"/>
  <c r="AI250" i="1" s="1"/>
  <c r="AJ250" i="1" s="1"/>
  <c r="U343" i="1"/>
  <c r="V343" i="1" s="1"/>
  <c r="W343" i="1" s="1"/>
  <c r="X343" i="1" s="1"/>
  <c r="Y343" i="1" s="1"/>
  <c r="Z343" i="1" s="1"/>
  <c r="AA343" i="1" s="1"/>
  <c r="AB343" i="1" s="1"/>
  <c r="AC343" i="1" s="1"/>
  <c r="AD343" i="1" s="1"/>
  <c r="AE343" i="1" s="1"/>
  <c r="AF343" i="1" s="1"/>
  <c r="AG343" i="1" s="1"/>
  <c r="Q296" i="1"/>
  <c r="R296" i="1" s="1"/>
  <c r="S296" i="1" s="1"/>
  <c r="T296" i="1" s="1"/>
  <c r="S152" i="1"/>
  <c r="AF199" i="1"/>
  <c r="AG199" i="1" s="1"/>
  <c r="T103" i="1"/>
  <c r="U103" i="1" s="1"/>
  <c r="V103" i="1" s="1"/>
  <c r="W103" i="1" s="1"/>
  <c r="X103" i="1" s="1"/>
  <c r="Y103" i="1" s="1"/>
  <c r="Z103" i="1" s="1"/>
  <c r="AA103" i="1" s="1"/>
  <c r="AB103" i="1" s="1"/>
  <c r="AC103" i="1" s="1"/>
  <c r="AD103" i="1" s="1"/>
  <c r="AE103" i="1" s="1"/>
  <c r="AF103" i="1" s="1"/>
  <c r="AG103" i="1" s="1"/>
  <c r="AH103" i="1" s="1"/>
  <c r="AI103" i="1" s="1"/>
  <c r="AJ103" i="1" s="1"/>
  <c r="AK103" i="1" s="1"/>
  <c r="AL103" i="1" s="1"/>
  <c r="AM103" i="1" s="1"/>
  <c r="S202" i="1"/>
  <c r="T202" i="1" s="1"/>
  <c r="U202" i="1" s="1"/>
  <c r="V202" i="1" s="1"/>
  <c r="W202" i="1" s="1"/>
  <c r="X202" i="1" s="1"/>
  <c r="Y202" i="1" s="1"/>
  <c r="Z202" i="1" s="1"/>
  <c r="AA202" i="1" s="1"/>
  <c r="AB202" i="1" s="1"/>
  <c r="AC202" i="1" s="1"/>
  <c r="AD202" i="1" s="1"/>
  <c r="AE202" i="1" s="1"/>
  <c r="AF202" i="1" s="1"/>
  <c r="AG202" i="1" s="1"/>
  <c r="AH202" i="1" s="1"/>
  <c r="AI202" i="1" s="1"/>
  <c r="AJ202" i="1" s="1"/>
  <c r="S104" i="1"/>
  <c r="T104" i="1" s="1"/>
  <c r="S153" i="1"/>
  <c r="T153" i="1" s="1"/>
  <c r="J349" i="1"/>
  <c r="J351" i="1" s="1"/>
  <c r="N396" i="1"/>
  <c r="O396" i="1" s="1"/>
  <c r="K109" i="1"/>
  <c r="K111" i="1" s="1"/>
  <c r="K157" i="1"/>
  <c r="R344" i="1"/>
  <c r="R395" i="1"/>
  <c r="P204" i="1"/>
  <c r="Q204" i="1" s="1"/>
  <c r="T393" i="1"/>
  <c r="N203" i="1"/>
  <c r="O203" i="1" s="1"/>
  <c r="L205" i="1"/>
  <c r="L207" i="1" s="1"/>
  <c r="M156" i="1"/>
  <c r="L108" i="1"/>
  <c r="R394" i="1"/>
  <c r="O298" i="1"/>
  <c r="P298" i="1" s="1"/>
  <c r="N251" i="1"/>
  <c r="K301" i="1"/>
  <c r="Q345" i="1"/>
  <c r="N346" i="1"/>
  <c r="K300" i="1"/>
  <c r="L300" i="1" s="1"/>
  <c r="M300" i="1" s="1"/>
  <c r="N300" i="1" s="1"/>
  <c r="O300" i="1" s="1"/>
  <c r="P154" i="1"/>
  <c r="K397" i="1"/>
  <c r="O106" i="1"/>
  <c r="P252" i="1"/>
  <c r="T56" i="1"/>
  <c r="O58" i="1"/>
  <c r="Q55" i="1"/>
  <c r="K60" i="1"/>
  <c r="L60" i="1" s="1"/>
  <c r="M60" i="1" s="1"/>
  <c r="O57" i="1"/>
  <c r="P57" i="1" s="1"/>
  <c r="M59" i="1"/>
  <c r="J304" i="1"/>
  <c r="J305" i="1" s="1"/>
  <c r="J256" i="1"/>
  <c r="J257" i="1" s="1"/>
  <c r="D61" i="1"/>
  <c r="W135" i="1" l="1"/>
  <c r="X135" i="1" s="1"/>
  <c r="Y135" i="1" s="1"/>
  <c r="Z135" i="1" s="1"/>
  <c r="AA135" i="1" s="1"/>
  <c r="AB135" i="1" s="1"/>
  <c r="AC135" i="1" s="1"/>
  <c r="AD135" i="1" s="1"/>
  <c r="AE135" i="1" s="1"/>
  <c r="AF135" i="1" s="1"/>
  <c r="AG135" i="1" s="1"/>
  <c r="AH135" i="1" s="1"/>
  <c r="AI135" i="1" s="1"/>
  <c r="AJ135" i="1" s="1"/>
  <c r="AK135" i="1" s="1"/>
  <c r="V293" i="1"/>
  <c r="S13" i="1"/>
  <c r="U138" i="1"/>
  <c r="V138" i="1" s="1"/>
  <c r="W138" i="1" s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AH138" i="1" s="1"/>
  <c r="AI138" i="1" s="1"/>
  <c r="AJ138" i="1" s="1"/>
  <c r="AK138" i="1" s="1"/>
  <c r="AL138" i="1" s="1"/>
  <c r="AM138" i="1" s="1"/>
  <c r="Y379" i="1"/>
  <c r="V186" i="1"/>
  <c r="W186" i="1" s="1"/>
  <c r="X186" i="1" s="1"/>
  <c r="Y186" i="1" s="1"/>
  <c r="Z186" i="1" s="1"/>
  <c r="AA186" i="1" s="1"/>
  <c r="AB186" i="1" s="1"/>
  <c r="AC186" i="1" s="1"/>
  <c r="AD186" i="1" s="1"/>
  <c r="AE186" i="1" s="1"/>
  <c r="Z184" i="1"/>
  <c r="X280" i="1"/>
  <c r="Z379" i="1"/>
  <c r="V101" i="1"/>
  <c r="V187" i="1"/>
  <c r="AB282" i="1"/>
  <c r="AC282" i="1" s="1"/>
  <c r="AD282" i="1" s="1"/>
  <c r="AE282" i="1" s="1"/>
  <c r="AF282" i="1" s="1"/>
  <c r="AG282" i="1" s="1"/>
  <c r="AH282" i="1" s="1"/>
  <c r="AI282" i="1" s="1"/>
  <c r="AJ282" i="1" s="1"/>
  <c r="AK282" i="1" s="1"/>
  <c r="AL282" i="1" s="1"/>
  <c r="AM282" i="1" s="1"/>
  <c r="W197" i="1"/>
  <c r="W284" i="1"/>
  <c r="V231" i="1"/>
  <c r="W231" i="1" s="1"/>
  <c r="X231" i="1" s="1"/>
  <c r="Y231" i="1" s="1"/>
  <c r="Z231" i="1" s="1"/>
  <c r="AA231" i="1" s="1"/>
  <c r="AB231" i="1" s="1"/>
  <c r="AC231" i="1" s="1"/>
  <c r="AD231" i="1" s="1"/>
  <c r="AE231" i="1" s="1"/>
  <c r="AF231" i="1" s="1"/>
  <c r="AG231" i="1" s="1"/>
  <c r="AH231" i="1" s="1"/>
  <c r="AI231" i="1" s="1"/>
  <c r="AJ231" i="1" s="1"/>
  <c r="AK231" i="1" s="1"/>
  <c r="AL231" i="1" s="1"/>
  <c r="AM231" i="1" s="1"/>
  <c r="X329" i="1"/>
  <c r="Y329" i="1" s="1"/>
  <c r="Z329" i="1" s="1"/>
  <c r="AA329" i="1" s="1"/>
  <c r="AB329" i="1" s="1"/>
  <c r="AC329" i="1" s="1"/>
  <c r="AD329" i="1" s="1"/>
  <c r="AE329" i="1" s="1"/>
  <c r="AF329" i="1" s="1"/>
  <c r="AG329" i="1" s="1"/>
  <c r="AH329" i="1" s="1"/>
  <c r="AI329" i="1" s="1"/>
  <c r="AJ329" i="1" s="1"/>
  <c r="AK329" i="1" s="1"/>
  <c r="AL329" i="1" s="1"/>
  <c r="AM329" i="1" s="1"/>
  <c r="W232" i="1"/>
  <c r="X232" i="1" s="1"/>
  <c r="Y232" i="1" s="1"/>
  <c r="Z232" i="1" s="1"/>
  <c r="AA232" i="1" s="1"/>
  <c r="AB232" i="1" s="1"/>
  <c r="AC232" i="1" s="1"/>
  <c r="AD232" i="1" s="1"/>
  <c r="AE232" i="1" s="1"/>
  <c r="AF232" i="1" s="1"/>
  <c r="AG232" i="1" s="1"/>
  <c r="AH232" i="1" s="1"/>
  <c r="AI232" i="1" s="1"/>
  <c r="AJ232" i="1" s="1"/>
  <c r="AK232" i="1" s="1"/>
  <c r="AL232" i="1" s="1"/>
  <c r="AM232" i="1" s="1"/>
  <c r="U233" i="1"/>
  <c r="V233" i="1" s="1"/>
  <c r="V53" i="1"/>
  <c r="AL135" i="1"/>
  <c r="AM135" i="1" s="1"/>
  <c r="Z327" i="1"/>
  <c r="AA327" i="1" s="1"/>
  <c r="AB327" i="1" s="1"/>
  <c r="AC327" i="1" s="1"/>
  <c r="AD327" i="1" s="1"/>
  <c r="AE327" i="1" s="1"/>
  <c r="AF327" i="1" s="1"/>
  <c r="AG327" i="1" s="1"/>
  <c r="AH327" i="1" s="1"/>
  <c r="AI327" i="1" s="1"/>
  <c r="AJ327" i="1" s="1"/>
  <c r="AK327" i="1" s="1"/>
  <c r="AL327" i="1" s="1"/>
  <c r="AM327" i="1" s="1"/>
  <c r="U234" i="1"/>
  <c r="V234" i="1" s="1"/>
  <c r="W234" i="1" s="1"/>
  <c r="X234" i="1" s="1"/>
  <c r="Y234" i="1" s="1"/>
  <c r="Z234" i="1" s="1"/>
  <c r="AA234" i="1" s="1"/>
  <c r="AB234" i="1" s="1"/>
  <c r="AC234" i="1" s="1"/>
  <c r="AD234" i="1" s="1"/>
  <c r="AE234" i="1" s="1"/>
  <c r="AF234" i="1" s="1"/>
  <c r="AG234" i="1" s="1"/>
  <c r="AH234" i="1" s="1"/>
  <c r="AI234" i="1" s="1"/>
  <c r="AJ234" i="1" s="1"/>
  <c r="AK234" i="1" s="1"/>
  <c r="AL234" i="1" s="1"/>
  <c r="AM234" i="1" s="1"/>
  <c r="U149" i="1"/>
  <c r="X245" i="1"/>
  <c r="X333" i="1"/>
  <c r="Y333" i="1" s="1"/>
  <c r="Z333" i="1" s="1"/>
  <c r="AA333" i="1" s="1"/>
  <c r="AB333" i="1" s="1"/>
  <c r="AC333" i="1" s="1"/>
  <c r="AD333" i="1" s="1"/>
  <c r="AE333" i="1" s="1"/>
  <c r="AF333" i="1" s="1"/>
  <c r="AG333" i="1" s="1"/>
  <c r="AH333" i="1" s="1"/>
  <c r="AI333" i="1" s="1"/>
  <c r="AJ333" i="1" s="1"/>
  <c r="AK333" i="1" s="1"/>
  <c r="AL333" i="1" s="1"/>
  <c r="AM333" i="1" s="1"/>
  <c r="M253" i="1"/>
  <c r="N253" i="1" s="1"/>
  <c r="N255" i="1" s="1"/>
  <c r="I15" i="1"/>
  <c r="I17" i="1" s="1"/>
  <c r="O348" i="1"/>
  <c r="P348" i="1" s="1"/>
  <c r="AA105" i="1"/>
  <c r="AB105" i="1" s="1"/>
  <c r="AC105" i="1" s="1"/>
  <c r="AD105" i="1" s="1"/>
  <c r="AE105" i="1" s="1"/>
  <c r="AF105" i="1" s="1"/>
  <c r="AG105" i="1" s="1"/>
  <c r="AH105" i="1" s="1"/>
  <c r="AI105" i="1" s="1"/>
  <c r="AJ105" i="1" s="1"/>
  <c r="AK105" i="1" s="1"/>
  <c r="AL105" i="1" s="1"/>
  <c r="AM105" i="1" s="1"/>
  <c r="J61" i="1"/>
  <c r="J63" i="1" s="1"/>
  <c r="J12" i="1" s="1"/>
  <c r="K303" i="1"/>
  <c r="Z341" i="1"/>
  <c r="AB195" i="1"/>
  <c r="L157" i="1"/>
  <c r="L159" i="1" s="1"/>
  <c r="K159" i="1"/>
  <c r="L397" i="1"/>
  <c r="L399" i="1" s="1"/>
  <c r="K399" i="1"/>
  <c r="X391" i="1"/>
  <c r="Z247" i="1"/>
  <c r="AA148" i="1"/>
  <c r="AB242" i="1"/>
  <c r="Z387" i="1"/>
  <c r="L109" i="1"/>
  <c r="L111" i="1" s="1"/>
  <c r="Z102" i="1"/>
  <c r="AD93" i="1"/>
  <c r="AB99" i="1"/>
  <c r="AG90" i="1"/>
  <c r="AD42" i="1"/>
  <c r="AK25" i="1"/>
  <c r="AK27" i="1" s="1"/>
  <c r="Y49" i="1"/>
  <c r="P300" i="1"/>
  <c r="Q300" i="1" s="1"/>
  <c r="V297" i="1"/>
  <c r="W297" i="1" s="1"/>
  <c r="X297" i="1" s="1"/>
  <c r="Y297" i="1" s="1"/>
  <c r="Z297" i="1" s="1"/>
  <c r="AA297" i="1" s="1"/>
  <c r="AB297" i="1" s="1"/>
  <c r="AC297" i="1" s="1"/>
  <c r="AD297" i="1" s="1"/>
  <c r="AE297" i="1" s="1"/>
  <c r="AF297" i="1" s="1"/>
  <c r="AG297" i="1" s="1"/>
  <c r="AH297" i="1" s="1"/>
  <c r="AI297" i="1" s="1"/>
  <c r="R347" i="1"/>
  <c r="S347" i="1" s="1"/>
  <c r="T347" i="1" s="1"/>
  <c r="P396" i="1"/>
  <c r="Q396" i="1" s="1"/>
  <c r="U153" i="1"/>
  <c r="V153" i="1" s="1"/>
  <c r="T152" i="1"/>
  <c r="U104" i="1"/>
  <c r="V104" i="1" s="1"/>
  <c r="W104" i="1" s="1"/>
  <c r="X104" i="1" s="1"/>
  <c r="Y104" i="1" s="1"/>
  <c r="Z104" i="1" s="1"/>
  <c r="AA104" i="1" s="1"/>
  <c r="AB104" i="1" s="1"/>
  <c r="AC104" i="1" s="1"/>
  <c r="AD104" i="1" s="1"/>
  <c r="AE104" i="1" s="1"/>
  <c r="AF104" i="1" s="1"/>
  <c r="AG104" i="1" s="1"/>
  <c r="AH104" i="1" s="1"/>
  <c r="AI104" i="1" s="1"/>
  <c r="AJ104" i="1" s="1"/>
  <c r="AK104" i="1" s="1"/>
  <c r="AL104" i="1" s="1"/>
  <c r="AM104" i="1" s="1"/>
  <c r="P203" i="1"/>
  <c r="Q203" i="1" s="1"/>
  <c r="R203" i="1" s="1"/>
  <c r="S203" i="1" s="1"/>
  <c r="T107" i="1"/>
  <c r="U107" i="1" s="1"/>
  <c r="V107" i="1" s="1"/>
  <c r="W107" i="1" s="1"/>
  <c r="X107" i="1" s="1"/>
  <c r="Y107" i="1" s="1"/>
  <c r="Z107" i="1" s="1"/>
  <c r="AA107" i="1" s="1"/>
  <c r="AB107" i="1" s="1"/>
  <c r="AC107" i="1" s="1"/>
  <c r="AD107" i="1" s="1"/>
  <c r="AE107" i="1" s="1"/>
  <c r="AF107" i="1" s="1"/>
  <c r="AG107" i="1" s="1"/>
  <c r="AH107" i="1" s="1"/>
  <c r="AI107" i="1" s="1"/>
  <c r="AJ107" i="1" s="1"/>
  <c r="AK107" i="1" s="1"/>
  <c r="AL107" i="1" s="1"/>
  <c r="AM107" i="1" s="1"/>
  <c r="Z15" i="1"/>
  <c r="L301" i="1"/>
  <c r="L303" i="1" s="1"/>
  <c r="M15" i="1"/>
  <c r="R204" i="1"/>
  <c r="S395" i="1"/>
  <c r="T395" i="1" s="1"/>
  <c r="U395" i="1" s="1"/>
  <c r="M108" i="1"/>
  <c r="N15" i="1"/>
  <c r="M205" i="1"/>
  <c r="M207" i="1" s="1"/>
  <c r="R15" i="1"/>
  <c r="AB15" i="1"/>
  <c r="Q252" i="1"/>
  <c r="AH15" i="1"/>
  <c r="S394" i="1"/>
  <c r="T394" i="1" s="1"/>
  <c r="U394" i="1" s="1"/>
  <c r="V394" i="1" s="1"/>
  <c r="W394" i="1" s="1"/>
  <c r="X394" i="1" s="1"/>
  <c r="Y394" i="1" s="1"/>
  <c r="Q15" i="1"/>
  <c r="AC15" i="1"/>
  <c r="S344" i="1"/>
  <c r="T344" i="1" s="1"/>
  <c r="U344" i="1" s="1"/>
  <c r="V344" i="1" s="1"/>
  <c r="W344" i="1" s="1"/>
  <c r="X344" i="1" s="1"/>
  <c r="Y344" i="1" s="1"/>
  <c r="Z344" i="1" s="1"/>
  <c r="AA344" i="1" s="1"/>
  <c r="AB344" i="1" s="1"/>
  <c r="AC344" i="1" s="1"/>
  <c r="AD344" i="1" s="1"/>
  <c r="AE344" i="1" s="1"/>
  <c r="AF344" i="1" s="1"/>
  <c r="AG344" i="1" s="1"/>
  <c r="AH344" i="1" s="1"/>
  <c r="N156" i="1"/>
  <c r="S15" i="1"/>
  <c r="AA15" i="1"/>
  <c r="L15" i="1"/>
  <c r="K349" i="1"/>
  <c r="P106" i="1"/>
  <c r="AG15" i="1"/>
  <c r="U393" i="1"/>
  <c r="V393" i="1" s="1"/>
  <c r="W393" i="1" s="1"/>
  <c r="X393" i="1" s="1"/>
  <c r="Y393" i="1" s="1"/>
  <c r="Z393" i="1" s="1"/>
  <c r="AA393" i="1" s="1"/>
  <c r="AB393" i="1" s="1"/>
  <c r="AC393" i="1" s="1"/>
  <c r="AD393" i="1" s="1"/>
  <c r="AE393" i="1" s="1"/>
  <c r="AF393" i="1" s="1"/>
  <c r="AG393" i="1" s="1"/>
  <c r="AH393" i="1" s="1"/>
  <c r="AI393" i="1" s="1"/>
  <c r="AE15" i="1"/>
  <c r="P299" i="1"/>
  <c r="W15" i="1"/>
  <c r="AF15" i="1"/>
  <c r="T15" i="1"/>
  <c r="R345" i="1"/>
  <c r="S345" i="1" s="1"/>
  <c r="T345" i="1" s="1"/>
  <c r="U345" i="1" s="1"/>
  <c r="V345" i="1" s="1"/>
  <c r="W345" i="1" s="1"/>
  <c r="X345" i="1" s="1"/>
  <c r="Y345" i="1" s="1"/>
  <c r="Z345" i="1" s="1"/>
  <c r="AA345" i="1" s="1"/>
  <c r="AB345" i="1" s="1"/>
  <c r="AC345" i="1" s="1"/>
  <c r="AD345" i="1" s="1"/>
  <c r="AE345" i="1" s="1"/>
  <c r="AF345" i="1" s="1"/>
  <c r="AG345" i="1" s="1"/>
  <c r="AH345" i="1" s="1"/>
  <c r="AI345" i="1" s="1"/>
  <c r="P15" i="1"/>
  <c r="O346" i="1"/>
  <c r="U15" i="1"/>
  <c r="U296" i="1"/>
  <c r="V296" i="1" s="1"/>
  <c r="W296" i="1" s="1"/>
  <c r="X296" i="1" s="1"/>
  <c r="Y296" i="1" s="1"/>
  <c r="Z296" i="1" s="1"/>
  <c r="AA296" i="1" s="1"/>
  <c r="AB296" i="1" s="1"/>
  <c r="AC296" i="1" s="1"/>
  <c r="AD296" i="1" s="1"/>
  <c r="AE296" i="1" s="1"/>
  <c r="AF296" i="1" s="1"/>
  <c r="AG296" i="1" s="1"/>
  <c r="AH296" i="1" s="1"/>
  <c r="V15" i="1"/>
  <c r="O15" i="1"/>
  <c r="R155" i="1"/>
  <c r="S155" i="1" s="1"/>
  <c r="T155" i="1" s="1"/>
  <c r="U155" i="1" s="1"/>
  <c r="V155" i="1" s="1"/>
  <c r="W155" i="1" s="1"/>
  <c r="X155" i="1" s="1"/>
  <c r="Y155" i="1" s="1"/>
  <c r="Z155" i="1" s="1"/>
  <c r="AA155" i="1" s="1"/>
  <c r="AB155" i="1" s="1"/>
  <c r="AC155" i="1" s="1"/>
  <c r="AD155" i="1" s="1"/>
  <c r="AE155" i="1" s="1"/>
  <c r="AF155" i="1" s="1"/>
  <c r="AG155" i="1" s="1"/>
  <c r="AH155" i="1" s="1"/>
  <c r="AI155" i="1" s="1"/>
  <c r="AJ155" i="1" s="1"/>
  <c r="AK155" i="1" s="1"/>
  <c r="Q298" i="1"/>
  <c r="O251" i="1"/>
  <c r="X15" i="1"/>
  <c r="Q154" i="1"/>
  <c r="J15" i="1"/>
  <c r="Y15" i="1"/>
  <c r="K15" i="1"/>
  <c r="AD15" i="1"/>
  <c r="N60" i="1"/>
  <c r="O60" i="1" s="1"/>
  <c r="P60" i="1" s="1"/>
  <c r="Q60" i="1" s="1"/>
  <c r="R60" i="1" s="1"/>
  <c r="P58" i="1"/>
  <c r="Q58" i="1" s="1"/>
  <c r="U56" i="1"/>
  <c r="Q57" i="1"/>
  <c r="R57" i="1" s="1"/>
  <c r="S57" i="1" s="1"/>
  <c r="T57" i="1" s="1"/>
  <c r="U57" i="1" s="1"/>
  <c r="V57" i="1" s="1"/>
  <c r="N59" i="1"/>
  <c r="O59" i="1" s="1"/>
  <c r="P59" i="1" s="1"/>
  <c r="Q59" i="1" s="1"/>
  <c r="R59" i="1" s="1"/>
  <c r="K61" i="1"/>
  <c r="R55" i="1"/>
  <c r="S55" i="1" s="1"/>
  <c r="T55" i="1" s="1"/>
  <c r="U55" i="1" s="1"/>
  <c r="V55" i="1" s="1"/>
  <c r="K304" i="1"/>
  <c r="K305" i="1" s="1"/>
  <c r="K256" i="1"/>
  <c r="K257" i="1" s="1"/>
  <c r="J160" i="1"/>
  <c r="J161" i="1" s="1"/>
  <c r="J208" i="1"/>
  <c r="J209" i="1" s="1"/>
  <c r="J352" i="1"/>
  <c r="J353" i="1" s="1"/>
  <c r="J400" i="1"/>
  <c r="J401" i="1" s="1"/>
  <c r="J112" i="1"/>
  <c r="W380" i="1" l="1"/>
  <c r="X380" i="1" s="1"/>
  <c r="Y380" i="1" s="1"/>
  <c r="Z380" i="1" s="1"/>
  <c r="AA380" i="1" s="1"/>
  <c r="AB380" i="1" s="1"/>
  <c r="AC380" i="1" s="1"/>
  <c r="AD380" i="1" s="1"/>
  <c r="AE380" i="1" s="1"/>
  <c r="AF380" i="1" s="1"/>
  <c r="AG380" i="1" s="1"/>
  <c r="AH380" i="1" s="1"/>
  <c r="AI380" i="1" s="1"/>
  <c r="AJ380" i="1" s="1"/>
  <c r="AK380" i="1" s="1"/>
  <c r="AL380" i="1" s="1"/>
  <c r="AM380" i="1" s="1"/>
  <c r="W293" i="1"/>
  <c r="V139" i="1"/>
  <c r="T13" i="1"/>
  <c r="AA184" i="1"/>
  <c r="AB184" i="1" s="1"/>
  <c r="X284" i="1"/>
  <c r="Y284" i="1" s="1"/>
  <c r="Y280" i="1"/>
  <c r="Z280" i="1" s="1"/>
  <c r="X197" i="1"/>
  <c r="X285" i="1"/>
  <c r="Y285" i="1" s="1"/>
  <c r="Z285" i="1" s="1"/>
  <c r="AA285" i="1" s="1"/>
  <c r="AB285" i="1" s="1"/>
  <c r="AC285" i="1" s="1"/>
  <c r="AD285" i="1" s="1"/>
  <c r="AE285" i="1" s="1"/>
  <c r="AF285" i="1" s="1"/>
  <c r="AG285" i="1" s="1"/>
  <c r="AH285" i="1" s="1"/>
  <c r="AI285" i="1" s="1"/>
  <c r="AJ285" i="1" s="1"/>
  <c r="AK285" i="1" s="1"/>
  <c r="AL285" i="1" s="1"/>
  <c r="AM285" i="1" s="1"/>
  <c r="W187" i="1"/>
  <c r="X187" i="1" s="1"/>
  <c r="AF186" i="1"/>
  <c r="AG186" i="1" s="1"/>
  <c r="AH186" i="1" s="1"/>
  <c r="AI186" i="1" s="1"/>
  <c r="AJ186" i="1" s="1"/>
  <c r="AK186" i="1" s="1"/>
  <c r="AL186" i="1" s="1"/>
  <c r="AM186" i="1" s="1"/>
  <c r="W101" i="1"/>
  <c r="W188" i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A379" i="1"/>
  <c r="Y245" i="1"/>
  <c r="Y334" i="1"/>
  <c r="V149" i="1"/>
  <c r="V235" i="1"/>
  <c r="W235" i="1" s="1"/>
  <c r="X235" i="1" s="1"/>
  <c r="Y235" i="1" s="1"/>
  <c r="Z235" i="1" s="1"/>
  <c r="AA235" i="1" s="1"/>
  <c r="AB235" i="1" s="1"/>
  <c r="AC235" i="1" s="1"/>
  <c r="AD235" i="1" s="1"/>
  <c r="AE235" i="1" s="1"/>
  <c r="AF235" i="1" s="1"/>
  <c r="AG235" i="1" s="1"/>
  <c r="AH235" i="1" s="1"/>
  <c r="AI235" i="1" s="1"/>
  <c r="AJ235" i="1" s="1"/>
  <c r="AK235" i="1" s="1"/>
  <c r="AL235" i="1" s="1"/>
  <c r="AM235" i="1" s="1"/>
  <c r="W233" i="1"/>
  <c r="W53" i="1"/>
  <c r="W139" i="1"/>
  <c r="X139" i="1" s="1"/>
  <c r="M255" i="1"/>
  <c r="J64" i="1"/>
  <c r="J16" i="1" s="1"/>
  <c r="J17" i="1" s="1"/>
  <c r="O253" i="1"/>
  <c r="O255" i="1" s="1"/>
  <c r="M397" i="1"/>
  <c r="M399" i="1" s="1"/>
  <c r="AI15" i="1"/>
  <c r="R300" i="1"/>
  <c r="S300" i="1" s="1"/>
  <c r="M157" i="1"/>
  <c r="M159" i="1" s="1"/>
  <c r="AP169" i="1"/>
  <c r="AB148" i="1"/>
  <c r="Y391" i="1"/>
  <c r="L349" i="1"/>
  <c r="K351" i="1"/>
  <c r="AA387" i="1"/>
  <c r="AA341" i="1"/>
  <c r="AA247" i="1"/>
  <c r="AC195" i="1"/>
  <c r="W153" i="1"/>
  <c r="X153" i="1" s="1"/>
  <c r="Y153" i="1" s="1"/>
  <c r="Z153" i="1" s="1"/>
  <c r="AA153" i="1" s="1"/>
  <c r="AB153" i="1" s="1"/>
  <c r="AC153" i="1" s="1"/>
  <c r="AD153" i="1" s="1"/>
  <c r="AE153" i="1" s="1"/>
  <c r="AF153" i="1" s="1"/>
  <c r="AG153" i="1" s="1"/>
  <c r="AH153" i="1" s="1"/>
  <c r="AI153" i="1" s="1"/>
  <c r="AH90" i="1"/>
  <c r="AE93" i="1"/>
  <c r="AA102" i="1"/>
  <c r="AC99" i="1"/>
  <c r="M109" i="1"/>
  <c r="M111" i="1" s="1"/>
  <c r="W55" i="1"/>
  <c r="L61" i="1"/>
  <c r="L63" i="1" s="1"/>
  <c r="K63" i="1"/>
  <c r="AL25" i="1"/>
  <c r="AL27" i="1" s="1"/>
  <c r="Z49" i="1"/>
  <c r="AE42" i="1"/>
  <c r="R396" i="1"/>
  <c r="S396" i="1" s="1"/>
  <c r="U347" i="1"/>
  <c r="V347" i="1" s="1"/>
  <c r="U152" i="1"/>
  <c r="S204" i="1"/>
  <c r="R154" i="1"/>
  <c r="S154" i="1" s="1"/>
  <c r="T154" i="1" s="1"/>
  <c r="U154" i="1" s="1"/>
  <c r="R298" i="1"/>
  <c r="S298" i="1" s="1"/>
  <c r="T298" i="1" s="1"/>
  <c r="U298" i="1" s="1"/>
  <c r="V298" i="1" s="1"/>
  <c r="W298" i="1" s="1"/>
  <c r="P251" i="1"/>
  <c r="Q251" i="1" s="1"/>
  <c r="R251" i="1" s="1"/>
  <c r="Q348" i="1"/>
  <c r="R348" i="1" s="1"/>
  <c r="Z394" i="1"/>
  <c r="AA394" i="1" s="1"/>
  <c r="AB394" i="1" s="1"/>
  <c r="AC394" i="1" s="1"/>
  <c r="AD394" i="1" s="1"/>
  <c r="AE394" i="1" s="1"/>
  <c r="AF394" i="1" s="1"/>
  <c r="AG394" i="1" s="1"/>
  <c r="AH394" i="1" s="1"/>
  <c r="AI394" i="1" s="1"/>
  <c r="AJ394" i="1" s="1"/>
  <c r="M301" i="1"/>
  <c r="M303" i="1" s="1"/>
  <c r="P346" i="1"/>
  <c r="Q106" i="1"/>
  <c r="R106" i="1" s="1"/>
  <c r="S106" i="1" s="1"/>
  <c r="T106" i="1" s="1"/>
  <c r="U106" i="1" s="1"/>
  <c r="V106" i="1" s="1"/>
  <c r="W106" i="1" s="1"/>
  <c r="O156" i="1"/>
  <c r="R252" i="1"/>
  <c r="V395" i="1"/>
  <c r="T203" i="1"/>
  <c r="U203" i="1" s="1"/>
  <c r="V203" i="1" s="1"/>
  <c r="W203" i="1" s="1"/>
  <c r="X203" i="1" s="1"/>
  <c r="Y203" i="1" s="1"/>
  <c r="Z203" i="1" s="1"/>
  <c r="AA203" i="1" s="1"/>
  <c r="Q299" i="1"/>
  <c r="R299" i="1" s="1"/>
  <c r="N205" i="1"/>
  <c r="N207" i="1" s="1"/>
  <c r="N108" i="1"/>
  <c r="V56" i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AG56" i="1" s="1"/>
  <c r="AH56" i="1" s="1"/>
  <c r="R58" i="1"/>
  <c r="S58" i="1" s="1"/>
  <c r="T58" i="1" s="1"/>
  <c r="S59" i="1"/>
  <c r="T59" i="1" s="1"/>
  <c r="W57" i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AH57" i="1" s="1"/>
  <c r="AI57" i="1" s="1"/>
  <c r="AJ57" i="1" s="1"/>
  <c r="AK57" i="1" s="1"/>
  <c r="AL57" i="1" s="1"/>
  <c r="AM57" i="1" s="1"/>
  <c r="S60" i="1"/>
  <c r="L304" i="1"/>
  <c r="L305" i="1" s="1"/>
  <c r="K208" i="1"/>
  <c r="K209" i="1" s="1"/>
  <c r="K160" i="1"/>
  <c r="K161" i="1" s="1"/>
  <c r="K352" i="1"/>
  <c r="K353" i="1" s="1"/>
  <c r="K400" i="1"/>
  <c r="K401" i="1" s="1"/>
  <c r="J113" i="1"/>
  <c r="K112" i="1"/>
  <c r="L256" i="1"/>
  <c r="K64" i="1"/>
  <c r="J65" i="1"/>
  <c r="U13" i="1" l="1"/>
  <c r="X293" i="1"/>
  <c r="X381" i="1"/>
  <c r="Y381" i="1" s="1"/>
  <c r="Z381" i="1" s="1"/>
  <c r="AA381" i="1" s="1"/>
  <c r="AB381" i="1" s="1"/>
  <c r="AC381" i="1" s="1"/>
  <c r="AD381" i="1" s="1"/>
  <c r="AE381" i="1" s="1"/>
  <c r="AF381" i="1" s="1"/>
  <c r="AG381" i="1" s="1"/>
  <c r="AH381" i="1" s="1"/>
  <c r="AI381" i="1" s="1"/>
  <c r="AJ381" i="1" s="1"/>
  <c r="AK381" i="1" s="1"/>
  <c r="AL381" i="1" s="1"/>
  <c r="AM381" i="1" s="1"/>
  <c r="W140" i="1"/>
  <c r="AC184" i="1"/>
  <c r="AD184" i="1" s="1"/>
  <c r="AE184" i="1" s="1"/>
  <c r="AF184" i="1" s="1"/>
  <c r="AG184" i="1" s="1"/>
  <c r="AA280" i="1"/>
  <c r="AB280" i="1" s="1"/>
  <c r="X101" i="1"/>
  <c r="X189" i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Y187" i="1"/>
  <c r="Z187" i="1" s="1"/>
  <c r="Y197" i="1"/>
  <c r="Y286" i="1"/>
  <c r="Z286" i="1" s="1"/>
  <c r="AA286" i="1" s="1"/>
  <c r="AB286" i="1" s="1"/>
  <c r="AC286" i="1" s="1"/>
  <c r="AD286" i="1" s="1"/>
  <c r="AE286" i="1" s="1"/>
  <c r="AF286" i="1" s="1"/>
  <c r="AG286" i="1" s="1"/>
  <c r="AH286" i="1" s="1"/>
  <c r="AI286" i="1" s="1"/>
  <c r="AJ286" i="1" s="1"/>
  <c r="AK286" i="1" s="1"/>
  <c r="AL286" i="1" s="1"/>
  <c r="AM286" i="1" s="1"/>
  <c r="Z284" i="1"/>
  <c r="AB379" i="1"/>
  <c r="AC379" i="1" s="1"/>
  <c r="AA284" i="1"/>
  <c r="Y139" i="1"/>
  <c r="Z139" i="1" s="1"/>
  <c r="X140" i="1"/>
  <c r="Y140" i="1" s="1"/>
  <c r="Z334" i="1"/>
  <c r="AA334" i="1" s="1"/>
  <c r="W149" i="1"/>
  <c r="W236" i="1"/>
  <c r="X236" i="1" s="1"/>
  <c r="Y236" i="1" s="1"/>
  <c r="Z236" i="1" s="1"/>
  <c r="AA236" i="1" s="1"/>
  <c r="AB236" i="1" s="1"/>
  <c r="AC236" i="1" s="1"/>
  <c r="AD236" i="1" s="1"/>
  <c r="AE236" i="1" s="1"/>
  <c r="AF236" i="1" s="1"/>
  <c r="AG236" i="1" s="1"/>
  <c r="AH236" i="1" s="1"/>
  <c r="AI236" i="1" s="1"/>
  <c r="AJ236" i="1" s="1"/>
  <c r="AK236" i="1" s="1"/>
  <c r="AL236" i="1" s="1"/>
  <c r="AM236" i="1" s="1"/>
  <c r="X53" i="1"/>
  <c r="X233" i="1"/>
  <c r="Y233" i="1" s="1"/>
  <c r="Z245" i="1"/>
  <c r="Z335" i="1"/>
  <c r="AA335" i="1" s="1"/>
  <c r="AB335" i="1" s="1"/>
  <c r="AC335" i="1" s="1"/>
  <c r="AD335" i="1" s="1"/>
  <c r="AE335" i="1" s="1"/>
  <c r="AF335" i="1" s="1"/>
  <c r="AG335" i="1" s="1"/>
  <c r="AH335" i="1" s="1"/>
  <c r="AI335" i="1" s="1"/>
  <c r="AJ335" i="1" s="1"/>
  <c r="AK335" i="1" s="1"/>
  <c r="AL335" i="1" s="1"/>
  <c r="AM335" i="1" s="1"/>
  <c r="P253" i="1"/>
  <c r="Q253" i="1" s="1"/>
  <c r="Q255" i="1" s="1"/>
  <c r="K12" i="1"/>
  <c r="N397" i="1"/>
  <c r="N399" i="1" s="1"/>
  <c r="N157" i="1"/>
  <c r="N159" i="1" s="1"/>
  <c r="T300" i="1"/>
  <c r="M61" i="1"/>
  <c r="M63" i="1" s="1"/>
  <c r="AJ15" i="1"/>
  <c r="O157" i="1"/>
  <c r="P157" i="1" s="1"/>
  <c r="AB341" i="1"/>
  <c r="M349" i="1"/>
  <c r="L351" i="1"/>
  <c r="L12" i="1" s="1"/>
  <c r="AB203" i="1"/>
  <c r="AB387" i="1"/>
  <c r="AB247" i="1"/>
  <c r="Z391" i="1"/>
  <c r="AC148" i="1"/>
  <c r="N109" i="1"/>
  <c r="AF93" i="1"/>
  <c r="AD99" i="1"/>
  <c r="AB102" i="1"/>
  <c r="AI90" i="1"/>
  <c r="AM25" i="1"/>
  <c r="AM27" i="1" s="1"/>
  <c r="T396" i="1"/>
  <c r="U396" i="1" s="1"/>
  <c r="V396" i="1" s="1"/>
  <c r="W396" i="1" s="1"/>
  <c r="X396" i="1" s="1"/>
  <c r="Y396" i="1" s="1"/>
  <c r="Z396" i="1" s="1"/>
  <c r="AA396" i="1" s="1"/>
  <c r="AB396" i="1" s="1"/>
  <c r="AA49" i="1"/>
  <c r="AF42" i="1"/>
  <c r="X55" i="1"/>
  <c r="S348" i="1"/>
  <c r="T348" i="1" s="1"/>
  <c r="U348" i="1" s="1"/>
  <c r="V348" i="1" s="1"/>
  <c r="W348" i="1" s="1"/>
  <c r="V154" i="1"/>
  <c r="W154" i="1" s="1"/>
  <c r="X154" i="1" s="1"/>
  <c r="Y154" i="1" s="1"/>
  <c r="Z154" i="1" s="1"/>
  <c r="AA154" i="1" s="1"/>
  <c r="AB154" i="1" s="1"/>
  <c r="AC154" i="1" s="1"/>
  <c r="AD154" i="1" s="1"/>
  <c r="AE154" i="1" s="1"/>
  <c r="AF154" i="1" s="1"/>
  <c r="AG154" i="1" s="1"/>
  <c r="AH154" i="1" s="1"/>
  <c r="AI154" i="1" s="1"/>
  <c r="AJ154" i="1" s="1"/>
  <c r="V152" i="1"/>
  <c r="W152" i="1" s="1"/>
  <c r="W347" i="1"/>
  <c r="X347" i="1" s="1"/>
  <c r="Y347" i="1" s="1"/>
  <c r="Z347" i="1" s="1"/>
  <c r="AA347" i="1" s="1"/>
  <c r="AB347" i="1" s="1"/>
  <c r="AC347" i="1" s="1"/>
  <c r="AD347" i="1" s="1"/>
  <c r="AE347" i="1" s="1"/>
  <c r="AF347" i="1" s="1"/>
  <c r="AG347" i="1" s="1"/>
  <c r="AH347" i="1" s="1"/>
  <c r="AI347" i="1" s="1"/>
  <c r="AJ347" i="1" s="1"/>
  <c r="AK347" i="1" s="1"/>
  <c r="X298" i="1"/>
  <c r="Y298" i="1" s="1"/>
  <c r="Z298" i="1" s="1"/>
  <c r="AA298" i="1" s="1"/>
  <c r="AB298" i="1" s="1"/>
  <c r="U300" i="1"/>
  <c r="V300" i="1" s="1"/>
  <c r="X106" i="1"/>
  <c r="Y106" i="1" s="1"/>
  <c r="Z106" i="1" s="1"/>
  <c r="AA106" i="1" s="1"/>
  <c r="AB106" i="1" s="1"/>
  <c r="AC106" i="1" s="1"/>
  <c r="AD106" i="1" s="1"/>
  <c r="AE106" i="1" s="1"/>
  <c r="AF106" i="1" s="1"/>
  <c r="AG106" i="1" s="1"/>
  <c r="AH106" i="1" s="1"/>
  <c r="AI106" i="1" s="1"/>
  <c r="AJ106" i="1" s="1"/>
  <c r="AK106" i="1" s="1"/>
  <c r="AL106" i="1" s="1"/>
  <c r="AM106" i="1" s="1"/>
  <c r="O205" i="1"/>
  <c r="K16" i="1"/>
  <c r="K17" i="1" s="1"/>
  <c r="W395" i="1"/>
  <c r="X395" i="1" s="1"/>
  <c r="P156" i="1"/>
  <c r="Q346" i="1"/>
  <c r="T204" i="1"/>
  <c r="U204" i="1" s="1"/>
  <c r="V204" i="1" s="1"/>
  <c r="W204" i="1" s="1"/>
  <c r="X204" i="1" s="1"/>
  <c r="Y204" i="1" s="1"/>
  <c r="Z204" i="1" s="1"/>
  <c r="AA204" i="1" s="1"/>
  <c r="AB204" i="1" s="1"/>
  <c r="AC204" i="1" s="1"/>
  <c r="AD204" i="1" s="1"/>
  <c r="AE204" i="1" s="1"/>
  <c r="AF204" i="1" s="1"/>
  <c r="AG204" i="1" s="1"/>
  <c r="AH204" i="1" s="1"/>
  <c r="AI204" i="1" s="1"/>
  <c r="AJ204" i="1" s="1"/>
  <c r="AK204" i="1" s="1"/>
  <c r="AL204" i="1" s="1"/>
  <c r="R253" i="1"/>
  <c r="S252" i="1"/>
  <c r="S299" i="1"/>
  <c r="T299" i="1" s="1"/>
  <c r="U299" i="1" s="1"/>
  <c r="V299" i="1" s="1"/>
  <c r="N301" i="1"/>
  <c r="N303" i="1" s="1"/>
  <c r="O108" i="1"/>
  <c r="S251" i="1"/>
  <c r="T251" i="1" s="1"/>
  <c r="U251" i="1" s="1"/>
  <c r="V251" i="1" s="1"/>
  <c r="W251" i="1" s="1"/>
  <c r="X251" i="1" s="1"/>
  <c r="Y251" i="1" s="1"/>
  <c r="Z251" i="1" s="1"/>
  <c r="AA251" i="1" s="1"/>
  <c r="AB251" i="1" s="1"/>
  <c r="AC251" i="1" s="1"/>
  <c r="AD251" i="1" s="1"/>
  <c r="AE251" i="1" s="1"/>
  <c r="AF251" i="1" s="1"/>
  <c r="AG251" i="1" s="1"/>
  <c r="AH251" i="1" s="1"/>
  <c r="AI251" i="1" s="1"/>
  <c r="AJ251" i="1" s="1"/>
  <c r="AK251" i="1" s="1"/>
  <c r="AI56" i="1"/>
  <c r="AJ56" i="1" s="1"/>
  <c r="AK56" i="1" s="1"/>
  <c r="AL56" i="1" s="1"/>
  <c r="AM56" i="1" s="1"/>
  <c r="M304" i="1"/>
  <c r="M305" i="1" s="1"/>
  <c r="U58" i="1"/>
  <c r="V58" i="1" s="1"/>
  <c r="W58" i="1" s="1"/>
  <c r="X58" i="1" s="1"/>
  <c r="Y58" i="1" s="1"/>
  <c r="Z58" i="1" s="1"/>
  <c r="AA58" i="1" s="1"/>
  <c r="AB58" i="1" s="1"/>
  <c r="AC58" i="1" s="1"/>
  <c r="AD58" i="1" s="1"/>
  <c r="AE58" i="1" s="1"/>
  <c r="AF58" i="1" s="1"/>
  <c r="AG58" i="1" s="1"/>
  <c r="AH58" i="1" s="1"/>
  <c r="AI58" i="1" s="1"/>
  <c r="AJ58" i="1" s="1"/>
  <c r="AK58" i="1" s="1"/>
  <c r="AL58" i="1" s="1"/>
  <c r="AM58" i="1" s="1"/>
  <c r="U59" i="1"/>
  <c r="T60" i="1"/>
  <c r="U60" i="1" s="1"/>
  <c r="L208" i="1"/>
  <c r="L209" i="1" s="1"/>
  <c r="L160" i="1"/>
  <c r="L161" i="1" s="1"/>
  <c r="AP265" i="1"/>
  <c r="AP121" i="1"/>
  <c r="AP73" i="1"/>
  <c r="L352" i="1"/>
  <c r="L353" i="1" s="1"/>
  <c r="L400" i="1"/>
  <c r="L401" i="1" s="1"/>
  <c r="K113" i="1"/>
  <c r="L112" i="1"/>
  <c r="L257" i="1"/>
  <c r="M256" i="1"/>
  <c r="L64" i="1"/>
  <c r="K65" i="1"/>
  <c r="V13" i="1" l="1"/>
  <c r="Y382" i="1"/>
  <c r="Z382" i="1" s="1"/>
  <c r="AA382" i="1" s="1"/>
  <c r="AB382" i="1" s="1"/>
  <c r="AC382" i="1" s="1"/>
  <c r="AD382" i="1" s="1"/>
  <c r="AE382" i="1" s="1"/>
  <c r="AF382" i="1" s="1"/>
  <c r="AG382" i="1" s="1"/>
  <c r="AH382" i="1" s="1"/>
  <c r="AI382" i="1" s="1"/>
  <c r="AJ382" i="1" s="1"/>
  <c r="AK382" i="1" s="1"/>
  <c r="AL382" i="1" s="1"/>
  <c r="AM382" i="1" s="1"/>
  <c r="Y293" i="1"/>
  <c r="AA139" i="1"/>
  <c r="X141" i="1"/>
  <c r="Y141" i="1" s="1"/>
  <c r="Z141" i="1" s="1"/>
  <c r="AA141" i="1" s="1"/>
  <c r="AB141" i="1" s="1"/>
  <c r="AC141" i="1" s="1"/>
  <c r="AD141" i="1" s="1"/>
  <c r="AE141" i="1" s="1"/>
  <c r="AF141" i="1" s="1"/>
  <c r="AG141" i="1" s="1"/>
  <c r="AH141" i="1" s="1"/>
  <c r="AI141" i="1" s="1"/>
  <c r="AJ141" i="1" s="1"/>
  <c r="AK141" i="1" s="1"/>
  <c r="AL141" i="1" s="1"/>
  <c r="AM141" i="1" s="1"/>
  <c r="AH184" i="1"/>
  <c r="AI184" i="1" s="1"/>
  <c r="AJ184" i="1" s="1"/>
  <c r="AB284" i="1"/>
  <c r="AC284" i="1" s="1"/>
  <c r="AD284" i="1" s="1"/>
  <c r="AD379" i="1"/>
  <c r="AE379" i="1" s="1"/>
  <c r="Z197" i="1"/>
  <c r="Z287" i="1"/>
  <c r="AA287" i="1" s="1"/>
  <c r="AB287" i="1" s="1"/>
  <c r="AC287" i="1" s="1"/>
  <c r="AD287" i="1" s="1"/>
  <c r="AE287" i="1" s="1"/>
  <c r="AF287" i="1" s="1"/>
  <c r="AG287" i="1" s="1"/>
  <c r="AH287" i="1" s="1"/>
  <c r="AI287" i="1" s="1"/>
  <c r="AJ287" i="1" s="1"/>
  <c r="AK287" i="1" s="1"/>
  <c r="AL287" i="1" s="1"/>
  <c r="AM287" i="1" s="1"/>
  <c r="AC280" i="1"/>
  <c r="AD280" i="1" s="1"/>
  <c r="AE280" i="1" s="1"/>
  <c r="AF280" i="1" s="1"/>
  <c r="Y101" i="1"/>
  <c r="Y190" i="1"/>
  <c r="Z190" i="1" s="1"/>
  <c r="AA190" i="1" s="1"/>
  <c r="AB190" i="1" s="1"/>
  <c r="AC190" i="1" s="1"/>
  <c r="AD190" i="1" s="1"/>
  <c r="AE190" i="1" s="1"/>
  <c r="AF190" i="1" s="1"/>
  <c r="AG190" i="1" s="1"/>
  <c r="AH190" i="1" s="1"/>
  <c r="AI190" i="1" s="1"/>
  <c r="AJ190" i="1" s="1"/>
  <c r="AK190" i="1" s="1"/>
  <c r="AL190" i="1" s="1"/>
  <c r="AM190" i="1" s="1"/>
  <c r="AA187" i="1"/>
  <c r="AB139" i="1"/>
  <c r="AA245" i="1"/>
  <c r="AA336" i="1"/>
  <c r="AB336" i="1" s="1"/>
  <c r="AC336" i="1" s="1"/>
  <c r="AD336" i="1" s="1"/>
  <c r="AE336" i="1" s="1"/>
  <c r="AF336" i="1" s="1"/>
  <c r="AG336" i="1" s="1"/>
  <c r="AH336" i="1" s="1"/>
  <c r="AI336" i="1" s="1"/>
  <c r="AJ336" i="1" s="1"/>
  <c r="AK336" i="1" s="1"/>
  <c r="AL336" i="1" s="1"/>
  <c r="AM336" i="1" s="1"/>
  <c r="Y53" i="1"/>
  <c r="AB334" i="1"/>
  <c r="AC334" i="1" s="1"/>
  <c r="Z140" i="1"/>
  <c r="AA140" i="1" s="1"/>
  <c r="AB140" i="1" s="1"/>
  <c r="AC140" i="1" s="1"/>
  <c r="AD140" i="1" s="1"/>
  <c r="AE140" i="1" s="1"/>
  <c r="AF140" i="1" s="1"/>
  <c r="AG140" i="1" s="1"/>
  <c r="AH140" i="1" s="1"/>
  <c r="AI140" i="1" s="1"/>
  <c r="AJ140" i="1" s="1"/>
  <c r="AK140" i="1" s="1"/>
  <c r="AL140" i="1" s="1"/>
  <c r="AM140" i="1" s="1"/>
  <c r="Z233" i="1"/>
  <c r="X149" i="1"/>
  <c r="X237" i="1"/>
  <c r="Y237" i="1" s="1"/>
  <c r="Z237" i="1" s="1"/>
  <c r="AA237" i="1" s="1"/>
  <c r="AB237" i="1" s="1"/>
  <c r="AC237" i="1" s="1"/>
  <c r="AD237" i="1" s="1"/>
  <c r="AE237" i="1" s="1"/>
  <c r="AF237" i="1" s="1"/>
  <c r="AG237" i="1" s="1"/>
  <c r="AH237" i="1" s="1"/>
  <c r="AI237" i="1" s="1"/>
  <c r="AJ237" i="1" s="1"/>
  <c r="AK237" i="1" s="1"/>
  <c r="AL237" i="1" s="1"/>
  <c r="AM237" i="1" s="1"/>
  <c r="AA233" i="1"/>
  <c r="O397" i="1"/>
  <c r="O399" i="1" s="1"/>
  <c r="P255" i="1"/>
  <c r="N61" i="1"/>
  <c r="N63" i="1" s="1"/>
  <c r="AK15" i="1"/>
  <c r="O159" i="1"/>
  <c r="AP361" i="1"/>
  <c r="AD148" i="1"/>
  <c r="AC247" i="1"/>
  <c r="AC203" i="1"/>
  <c r="P205" i="1"/>
  <c r="P207" i="1" s="1"/>
  <c r="O207" i="1"/>
  <c r="AC298" i="1"/>
  <c r="AC341" i="1"/>
  <c r="AA391" i="1"/>
  <c r="Q157" i="1"/>
  <c r="P159" i="1"/>
  <c r="S253" i="1"/>
  <c r="S255" i="1" s="1"/>
  <c r="R255" i="1"/>
  <c r="Y395" i="1"/>
  <c r="O109" i="1"/>
  <c r="O111" i="1" s="1"/>
  <c r="N111" i="1"/>
  <c r="AC387" i="1"/>
  <c r="M351" i="1"/>
  <c r="M12" i="1" s="1"/>
  <c r="N349" i="1"/>
  <c r="W300" i="1"/>
  <c r="X300" i="1" s="1"/>
  <c r="Y300" i="1" s="1"/>
  <c r="Z300" i="1" s="1"/>
  <c r="AC102" i="1"/>
  <c r="AG93" i="1"/>
  <c r="AJ90" i="1"/>
  <c r="AE99" i="1"/>
  <c r="AG42" i="1"/>
  <c r="AC396" i="1"/>
  <c r="AD396" i="1" s="1"/>
  <c r="AE396" i="1" s="1"/>
  <c r="AF396" i="1" s="1"/>
  <c r="AG396" i="1" s="1"/>
  <c r="AH396" i="1" s="1"/>
  <c r="AI396" i="1" s="1"/>
  <c r="AJ396" i="1" s="1"/>
  <c r="AK396" i="1" s="1"/>
  <c r="AL396" i="1" s="1"/>
  <c r="Y55" i="1"/>
  <c r="AB49" i="1"/>
  <c r="X348" i="1"/>
  <c r="N304" i="1"/>
  <c r="N305" i="1" s="1"/>
  <c r="X152" i="1"/>
  <c r="L16" i="1"/>
  <c r="L17" i="1" s="1"/>
  <c r="M160" i="1"/>
  <c r="N160" i="1" s="1"/>
  <c r="P108" i="1"/>
  <c r="Q108" i="1" s="1"/>
  <c r="R108" i="1" s="1"/>
  <c r="S108" i="1" s="1"/>
  <c r="T108" i="1" s="1"/>
  <c r="U108" i="1" s="1"/>
  <c r="V108" i="1" s="1"/>
  <c r="W108" i="1" s="1"/>
  <c r="X108" i="1" s="1"/>
  <c r="Y108" i="1" s="1"/>
  <c r="Z108" i="1" s="1"/>
  <c r="AA108" i="1" s="1"/>
  <c r="AB108" i="1" s="1"/>
  <c r="AC108" i="1" s="1"/>
  <c r="AD108" i="1" s="1"/>
  <c r="AE108" i="1" s="1"/>
  <c r="AF108" i="1" s="1"/>
  <c r="AG108" i="1" s="1"/>
  <c r="AH108" i="1" s="1"/>
  <c r="AI108" i="1" s="1"/>
  <c r="AJ108" i="1" s="1"/>
  <c r="AK108" i="1" s="1"/>
  <c r="AL108" i="1" s="1"/>
  <c r="AM108" i="1" s="1"/>
  <c r="O301" i="1"/>
  <c r="W299" i="1"/>
  <c r="X299" i="1" s="1"/>
  <c r="Y299" i="1" s="1"/>
  <c r="Z299" i="1" s="1"/>
  <c r="AA299" i="1" s="1"/>
  <c r="AB299" i="1" s="1"/>
  <c r="AC299" i="1" s="1"/>
  <c r="AD299" i="1" s="1"/>
  <c r="T252" i="1"/>
  <c r="U252" i="1" s="1"/>
  <c r="V252" i="1" s="1"/>
  <c r="W252" i="1" s="1"/>
  <c r="X252" i="1" s="1"/>
  <c r="Y252" i="1" s="1"/>
  <c r="Z252" i="1" s="1"/>
  <c r="AA252" i="1" s="1"/>
  <c r="AB252" i="1" s="1"/>
  <c r="AC252" i="1" s="1"/>
  <c r="AD252" i="1" s="1"/>
  <c r="AE252" i="1" s="1"/>
  <c r="AF252" i="1" s="1"/>
  <c r="AG252" i="1" s="1"/>
  <c r="AH252" i="1" s="1"/>
  <c r="AI252" i="1" s="1"/>
  <c r="AJ252" i="1" s="1"/>
  <c r="AK252" i="1" s="1"/>
  <c r="AL252" i="1" s="1"/>
  <c r="R346" i="1"/>
  <c r="S346" i="1" s="1"/>
  <c r="T346" i="1" s="1"/>
  <c r="U346" i="1" s="1"/>
  <c r="V346" i="1" s="1"/>
  <c r="W346" i="1" s="1"/>
  <c r="X346" i="1" s="1"/>
  <c r="Y346" i="1" s="1"/>
  <c r="AP25" i="1"/>
  <c r="Q156" i="1"/>
  <c r="M208" i="1"/>
  <c r="N208" i="1" s="1"/>
  <c r="V59" i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V60" i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M352" i="1"/>
  <c r="M353" i="1" s="1"/>
  <c r="AP313" i="1"/>
  <c r="AP217" i="1"/>
  <c r="M400" i="1"/>
  <c r="M401" i="1" s="1"/>
  <c r="L113" i="1"/>
  <c r="M112" i="1"/>
  <c r="M257" i="1"/>
  <c r="N256" i="1"/>
  <c r="M64" i="1"/>
  <c r="W13" i="1" l="1"/>
  <c r="Z293" i="1"/>
  <c r="Z383" i="1"/>
  <c r="AA383" i="1" s="1"/>
  <c r="AB383" i="1" s="1"/>
  <c r="AC383" i="1" s="1"/>
  <c r="AD383" i="1" s="1"/>
  <c r="AE383" i="1" s="1"/>
  <c r="AF383" i="1" s="1"/>
  <c r="AG383" i="1" s="1"/>
  <c r="AH383" i="1" s="1"/>
  <c r="AI383" i="1" s="1"/>
  <c r="AJ383" i="1" s="1"/>
  <c r="AK383" i="1" s="1"/>
  <c r="AL383" i="1" s="1"/>
  <c r="AM383" i="1" s="1"/>
  <c r="AD334" i="1"/>
  <c r="AE334" i="1" s="1"/>
  <c r="AF334" i="1" s="1"/>
  <c r="AG334" i="1" s="1"/>
  <c r="AB233" i="1"/>
  <c r="AC233" i="1" s="1"/>
  <c r="AD233" i="1" s="1"/>
  <c r="AE233" i="1" s="1"/>
  <c r="Y142" i="1"/>
  <c r="Z142" i="1" s="1"/>
  <c r="AA142" i="1" s="1"/>
  <c r="AB142" i="1" s="1"/>
  <c r="AC142" i="1" s="1"/>
  <c r="AD142" i="1" s="1"/>
  <c r="AE142" i="1" s="1"/>
  <c r="AF142" i="1" s="1"/>
  <c r="AG142" i="1" s="1"/>
  <c r="AH142" i="1" s="1"/>
  <c r="AI142" i="1" s="1"/>
  <c r="AJ142" i="1" s="1"/>
  <c r="AK142" i="1" s="1"/>
  <c r="AL142" i="1" s="1"/>
  <c r="AM142" i="1" s="1"/>
  <c r="AG280" i="1"/>
  <c r="AF379" i="1"/>
  <c r="AK184" i="1"/>
  <c r="AE284" i="1"/>
  <c r="AF284" i="1" s="1"/>
  <c r="AH280" i="1"/>
  <c r="AB187" i="1"/>
  <c r="AC187" i="1" s="1"/>
  <c r="AD187" i="1" s="1"/>
  <c r="Z101" i="1"/>
  <c r="Z191" i="1"/>
  <c r="AA191" i="1" s="1"/>
  <c r="AB191" i="1" s="1"/>
  <c r="AC191" i="1" s="1"/>
  <c r="AD191" i="1" s="1"/>
  <c r="AE191" i="1" s="1"/>
  <c r="AF191" i="1" s="1"/>
  <c r="AG191" i="1" s="1"/>
  <c r="AH191" i="1" s="1"/>
  <c r="AI191" i="1" s="1"/>
  <c r="AJ191" i="1" s="1"/>
  <c r="AK191" i="1" s="1"/>
  <c r="AL191" i="1" s="1"/>
  <c r="AM191" i="1" s="1"/>
  <c r="AA197" i="1"/>
  <c r="AA288" i="1"/>
  <c r="Y149" i="1"/>
  <c r="Y238" i="1"/>
  <c r="AC139" i="1"/>
  <c r="AB245" i="1"/>
  <c r="AB337" i="1"/>
  <c r="AC337" i="1" s="1"/>
  <c r="AD337" i="1" s="1"/>
  <c r="AE337" i="1" s="1"/>
  <c r="AF337" i="1" s="1"/>
  <c r="AG337" i="1" s="1"/>
  <c r="AH337" i="1" s="1"/>
  <c r="AI337" i="1" s="1"/>
  <c r="AJ337" i="1" s="1"/>
  <c r="AK337" i="1" s="1"/>
  <c r="AL337" i="1" s="1"/>
  <c r="AM337" i="1" s="1"/>
  <c r="Z53" i="1"/>
  <c r="O61" i="1"/>
  <c r="O63" i="1" s="1"/>
  <c r="P397" i="1"/>
  <c r="T253" i="1"/>
  <c r="T255" i="1" s="1"/>
  <c r="AL15" i="1"/>
  <c r="Q205" i="1"/>
  <c r="Q207" i="1" s="1"/>
  <c r="M161" i="1"/>
  <c r="AA300" i="1"/>
  <c r="AB300" i="1" s="1"/>
  <c r="AC300" i="1" s="1"/>
  <c r="AD300" i="1" s="1"/>
  <c r="AE300" i="1" s="1"/>
  <c r="AF300" i="1" s="1"/>
  <c r="AG300" i="1" s="1"/>
  <c r="AH300" i="1" s="1"/>
  <c r="AI300" i="1" s="1"/>
  <c r="AJ300" i="1" s="1"/>
  <c r="AK300" i="1" s="1"/>
  <c r="AL300" i="1" s="1"/>
  <c r="Z346" i="1"/>
  <c r="O304" i="1"/>
  <c r="O305" i="1" s="1"/>
  <c r="O303" i="1"/>
  <c r="Z395" i="1"/>
  <c r="AB391" i="1"/>
  <c r="AD298" i="1"/>
  <c r="N351" i="1"/>
  <c r="O349" i="1"/>
  <c r="AD341" i="1"/>
  <c r="AD203" i="1"/>
  <c r="AD247" i="1"/>
  <c r="Q159" i="1"/>
  <c r="R157" i="1"/>
  <c r="Y152" i="1"/>
  <c r="P109" i="1"/>
  <c r="P111" i="1" s="1"/>
  <c r="M209" i="1"/>
  <c r="AK90" i="1"/>
  <c r="AD102" i="1"/>
  <c r="AF99" i="1"/>
  <c r="AH93" i="1"/>
  <c r="AC49" i="1"/>
  <c r="Z55" i="1"/>
  <c r="AH42" i="1"/>
  <c r="Y348" i="1"/>
  <c r="Z348" i="1" s="1"/>
  <c r="AA348" i="1" s="1"/>
  <c r="M16" i="1"/>
  <c r="M17" i="1" s="1"/>
  <c r="R156" i="1"/>
  <c r="S156" i="1" s="1"/>
  <c r="T156" i="1" s="1"/>
  <c r="U156" i="1" s="1"/>
  <c r="V156" i="1" s="1"/>
  <c r="W156" i="1" s="1"/>
  <c r="X156" i="1" s="1"/>
  <c r="Y156" i="1" s="1"/>
  <c r="Z156" i="1" s="1"/>
  <c r="AA156" i="1" s="1"/>
  <c r="AB156" i="1" s="1"/>
  <c r="AC156" i="1" s="1"/>
  <c r="AD156" i="1" s="1"/>
  <c r="AE156" i="1" s="1"/>
  <c r="AF156" i="1" s="1"/>
  <c r="AG156" i="1" s="1"/>
  <c r="AH156" i="1" s="1"/>
  <c r="AI156" i="1" s="1"/>
  <c r="AJ156" i="1" s="1"/>
  <c r="AK156" i="1" s="1"/>
  <c r="AL156" i="1" s="1"/>
  <c r="AE299" i="1"/>
  <c r="AF299" i="1" s="1"/>
  <c r="AG299" i="1" s="1"/>
  <c r="AH299" i="1" s="1"/>
  <c r="AI299" i="1" s="1"/>
  <c r="AJ299" i="1" s="1"/>
  <c r="AK299" i="1" s="1"/>
  <c r="P301" i="1"/>
  <c r="N352" i="1"/>
  <c r="N353" i="1" s="1"/>
  <c r="N400" i="1"/>
  <c r="N401" i="1" s="1"/>
  <c r="M113" i="1"/>
  <c r="N257" i="1"/>
  <c r="O256" i="1"/>
  <c r="N209" i="1"/>
  <c r="O208" i="1"/>
  <c r="N161" i="1"/>
  <c r="O160" i="1"/>
  <c r="N64" i="1"/>
  <c r="L65" i="1"/>
  <c r="M65" i="1"/>
  <c r="N12" i="1" l="1"/>
  <c r="AI280" i="1"/>
  <c r="AA293" i="1"/>
  <c r="AB385" i="1" s="1"/>
  <c r="AC385" i="1" s="1"/>
  <c r="AD385" i="1" s="1"/>
  <c r="AE385" i="1" s="1"/>
  <c r="AA384" i="1"/>
  <c r="AB384" i="1" s="1"/>
  <c r="AC384" i="1" s="1"/>
  <c r="AD384" i="1" s="1"/>
  <c r="AE384" i="1" s="1"/>
  <c r="AF384" i="1" s="1"/>
  <c r="AG384" i="1" s="1"/>
  <c r="AH384" i="1" s="1"/>
  <c r="AI384" i="1" s="1"/>
  <c r="AJ384" i="1" s="1"/>
  <c r="AK384" i="1" s="1"/>
  <c r="AL384" i="1" s="1"/>
  <c r="AM384" i="1" s="1"/>
  <c r="Z143" i="1"/>
  <c r="AA143" i="1" s="1"/>
  <c r="AB143" i="1" s="1"/>
  <c r="AC143" i="1" s="1"/>
  <c r="AD143" i="1" s="1"/>
  <c r="AE143" i="1" s="1"/>
  <c r="AF143" i="1" s="1"/>
  <c r="AG143" i="1" s="1"/>
  <c r="AH143" i="1" s="1"/>
  <c r="AI143" i="1" s="1"/>
  <c r="AJ143" i="1" s="1"/>
  <c r="AK143" i="1" s="1"/>
  <c r="AL143" i="1" s="1"/>
  <c r="AM143" i="1" s="1"/>
  <c r="X13" i="1"/>
  <c r="AE187" i="1"/>
  <c r="AG284" i="1"/>
  <c r="AH284" i="1" s="1"/>
  <c r="AI284" i="1" s="1"/>
  <c r="AJ284" i="1" s="1"/>
  <c r="AL184" i="1"/>
  <c r="AM184" i="1" s="1"/>
  <c r="AA101" i="1"/>
  <c r="AA192" i="1"/>
  <c r="AB192" i="1" s="1"/>
  <c r="AC192" i="1" s="1"/>
  <c r="AD192" i="1" s="1"/>
  <c r="AE192" i="1" s="1"/>
  <c r="AF192" i="1" s="1"/>
  <c r="AG192" i="1" s="1"/>
  <c r="AH192" i="1" s="1"/>
  <c r="AI192" i="1" s="1"/>
  <c r="AJ192" i="1" s="1"/>
  <c r="AK192" i="1" s="1"/>
  <c r="AL192" i="1" s="1"/>
  <c r="AM192" i="1" s="1"/>
  <c r="AG379" i="1"/>
  <c r="AB197" i="1"/>
  <c r="AB289" i="1"/>
  <c r="AC289" i="1" s="1"/>
  <c r="AD289" i="1" s="1"/>
  <c r="AE289" i="1" s="1"/>
  <c r="AF289" i="1" s="1"/>
  <c r="AG289" i="1" s="1"/>
  <c r="AH289" i="1" s="1"/>
  <c r="AI289" i="1" s="1"/>
  <c r="AJ289" i="1" s="1"/>
  <c r="AK289" i="1" s="1"/>
  <c r="AL289" i="1" s="1"/>
  <c r="AM289" i="1" s="1"/>
  <c r="AF187" i="1"/>
  <c r="AG187" i="1" s="1"/>
  <c r="AB288" i="1"/>
  <c r="AC288" i="1" s="1"/>
  <c r="AJ280" i="1"/>
  <c r="AK280" i="1" s="1"/>
  <c r="AH334" i="1"/>
  <c r="AI334" i="1" s="1"/>
  <c r="AJ334" i="1" s="1"/>
  <c r="AA53" i="1"/>
  <c r="AD139" i="1"/>
  <c r="AE139" i="1" s="1"/>
  <c r="AF233" i="1"/>
  <c r="AG233" i="1" s="1"/>
  <c r="Z238" i="1"/>
  <c r="AA238" i="1" s="1"/>
  <c r="Z149" i="1"/>
  <c r="Z239" i="1"/>
  <c r="AA239" i="1" s="1"/>
  <c r="AB239" i="1" s="1"/>
  <c r="AC239" i="1" s="1"/>
  <c r="AD239" i="1" s="1"/>
  <c r="AE239" i="1" s="1"/>
  <c r="AF239" i="1" s="1"/>
  <c r="AG239" i="1" s="1"/>
  <c r="AH239" i="1" s="1"/>
  <c r="AI239" i="1" s="1"/>
  <c r="AJ239" i="1" s="1"/>
  <c r="AK239" i="1" s="1"/>
  <c r="AL239" i="1" s="1"/>
  <c r="AM239" i="1" s="1"/>
  <c r="AC245" i="1"/>
  <c r="AC338" i="1"/>
  <c r="AD338" i="1" s="1"/>
  <c r="AE338" i="1" s="1"/>
  <c r="AF338" i="1" s="1"/>
  <c r="AG338" i="1" s="1"/>
  <c r="AH338" i="1" s="1"/>
  <c r="AI338" i="1" s="1"/>
  <c r="AJ338" i="1" s="1"/>
  <c r="AK338" i="1" s="1"/>
  <c r="AL338" i="1" s="1"/>
  <c r="AM338" i="1" s="1"/>
  <c r="U253" i="1"/>
  <c r="U255" i="1" s="1"/>
  <c r="P61" i="1"/>
  <c r="Q61" i="1" s="1"/>
  <c r="Q63" i="1" s="1"/>
  <c r="P399" i="1"/>
  <c r="Q397" i="1"/>
  <c r="Q399" i="1" s="1"/>
  <c r="R205" i="1"/>
  <c r="R207" i="1" s="1"/>
  <c r="Q109" i="1"/>
  <c r="Q111" i="1" s="1"/>
  <c r="AE203" i="1"/>
  <c r="AC391" i="1"/>
  <c r="AA395" i="1"/>
  <c r="Z152" i="1"/>
  <c r="R159" i="1"/>
  <c r="AE247" i="1"/>
  <c r="AE341" i="1"/>
  <c r="AE298" i="1"/>
  <c r="Q301" i="1"/>
  <c r="P303" i="1"/>
  <c r="S157" i="1"/>
  <c r="O351" i="1"/>
  <c r="P349" i="1"/>
  <c r="AA346" i="1"/>
  <c r="O352" i="1"/>
  <c r="O353" i="1" s="1"/>
  <c r="AI93" i="1"/>
  <c r="AE102" i="1"/>
  <c r="AG99" i="1"/>
  <c r="AL90" i="1"/>
  <c r="AA55" i="1"/>
  <c r="AB348" i="1"/>
  <c r="AC348" i="1" s="1"/>
  <c r="AD348" i="1" s="1"/>
  <c r="AE348" i="1" s="1"/>
  <c r="AF348" i="1" s="1"/>
  <c r="AG348" i="1" s="1"/>
  <c r="AH348" i="1" s="1"/>
  <c r="AI348" i="1" s="1"/>
  <c r="AJ348" i="1" s="1"/>
  <c r="AK348" i="1" s="1"/>
  <c r="AL348" i="1" s="1"/>
  <c r="AI42" i="1"/>
  <c r="AD49" i="1"/>
  <c r="AM15" i="1"/>
  <c r="O400" i="1"/>
  <c r="O401" i="1" s="1"/>
  <c r="O12" i="1" s="1"/>
  <c r="O18" i="3" s="1"/>
  <c r="N112" i="1"/>
  <c r="N113" i="1" s="1"/>
  <c r="P304" i="1"/>
  <c r="P305" i="1" s="1"/>
  <c r="O257" i="1"/>
  <c r="P256" i="1"/>
  <c r="O209" i="1"/>
  <c r="P208" i="1"/>
  <c r="O161" i="1"/>
  <c r="P160" i="1"/>
  <c r="O64" i="1"/>
  <c r="N65" i="1"/>
  <c r="AB293" i="1" l="1"/>
  <c r="AC386" i="1" s="1"/>
  <c r="AD386" i="1" s="1"/>
  <c r="AE386" i="1" s="1"/>
  <c r="AF386" i="1" s="1"/>
  <c r="AG386" i="1" s="1"/>
  <c r="AH386" i="1" s="1"/>
  <c r="AI386" i="1" s="1"/>
  <c r="AJ386" i="1" s="1"/>
  <c r="AK386" i="1" s="1"/>
  <c r="AL386" i="1" s="1"/>
  <c r="AM386" i="1" s="1"/>
  <c r="AH233" i="1"/>
  <c r="AI233" i="1" s="1"/>
  <c r="AF139" i="1"/>
  <c r="AG139" i="1" s="1"/>
  <c r="AB238" i="1"/>
  <c r="AA144" i="1"/>
  <c r="AB144" i="1" s="1"/>
  <c r="AC144" i="1" s="1"/>
  <c r="AD144" i="1" s="1"/>
  <c r="AE144" i="1" s="1"/>
  <c r="AF144" i="1" s="1"/>
  <c r="AG144" i="1" s="1"/>
  <c r="AH144" i="1" s="1"/>
  <c r="AI144" i="1" s="1"/>
  <c r="AJ144" i="1" s="1"/>
  <c r="AK144" i="1" s="1"/>
  <c r="AL144" i="1" s="1"/>
  <c r="AM144" i="1" s="1"/>
  <c r="Y13" i="1"/>
  <c r="AD288" i="1"/>
  <c r="AE288" i="1" s="1"/>
  <c r="AH379" i="1"/>
  <c r="AB101" i="1"/>
  <c r="AB193" i="1"/>
  <c r="AC193" i="1" s="1"/>
  <c r="AD193" i="1" s="1"/>
  <c r="AE193" i="1" s="1"/>
  <c r="AF193" i="1" s="1"/>
  <c r="AG193" i="1" s="1"/>
  <c r="AH193" i="1" s="1"/>
  <c r="AI193" i="1" s="1"/>
  <c r="AJ193" i="1" s="1"/>
  <c r="AK193" i="1" s="1"/>
  <c r="AL193" i="1" s="1"/>
  <c r="AM193" i="1" s="1"/>
  <c r="AF385" i="1"/>
  <c r="AG385" i="1" s="1"/>
  <c r="AH385" i="1" s="1"/>
  <c r="AI385" i="1" s="1"/>
  <c r="AJ385" i="1" s="1"/>
  <c r="AK385" i="1" s="1"/>
  <c r="AL385" i="1" s="1"/>
  <c r="AM385" i="1" s="1"/>
  <c r="AL280" i="1"/>
  <c r="AM280" i="1" s="1"/>
  <c r="AH187" i="1"/>
  <c r="AI187" i="1" s="1"/>
  <c r="AC197" i="1"/>
  <c r="AC290" i="1"/>
  <c r="AD290" i="1" s="1"/>
  <c r="AE290" i="1" s="1"/>
  <c r="AF290" i="1" s="1"/>
  <c r="AG290" i="1" s="1"/>
  <c r="AH290" i="1" s="1"/>
  <c r="AI290" i="1" s="1"/>
  <c r="AJ290" i="1" s="1"/>
  <c r="AK290" i="1" s="1"/>
  <c r="AL290" i="1" s="1"/>
  <c r="AM290" i="1" s="1"/>
  <c r="AA149" i="1"/>
  <c r="AA240" i="1"/>
  <c r="AB240" i="1" s="1"/>
  <c r="AC240" i="1" s="1"/>
  <c r="AD240" i="1" s="1"/>
  <c r="AE240" i="1" s="1"/>
  <c r="AF240" i="1" s="1"/>
  <c r="AG240" i="1" s="1"/>
  <c r="AH240" i="1" s="1"/>
  <c r="AI240" i="1" s="1"/>
  <c r="AJ240" i="1" s="1"/>
  <c r="AK240" i="1" s="1"/>
  <c r="AL240" i="1" s="1"/>
  <c r="AM240" i="1" s="1"/>
  <c r="AD245" i="1"/>
  <c r="AD339" i="1"/>
  <c r="AE339" i="1" s="1"/>
  <c r="AF339" i="1" s="1"/>
  <c r="AG339" i="1" s="1"/>
  <c r="AH339" i="1" s="1"/>
  <c r="AI339" i="1" s="1"/>
  <c r="AJ339" i="1" s="1"/>
  <c r="AK339" i="1" s="1"/>
  <c r="AL339" i="1" s="1"/>
  <c r="AM339" i="1" s="1"/>
  <c r="AB53" i="1"/>
  <c r="AC238" i="1"/>
  <c r="AD238" i="1" s="1"/>
  <c r="V253" i="1"/>
  <c r="W253" i="1" s="1"/>
  <c r="W255" i="1" s="1"/>
  <c r="P63" i="1"/>
  <c r="R61" i="1"/>
  <c r="S61" i="1" s="1"/>
  <c r="R397" i="1"/>
  <c r="R399" i="1" s="1"/>
  <c r="S205" i="1"/>
  <c r="T205" i="1" s="1"/>
  <c r="T207" i="1" s="1"/>
  <c r="P352" i="1"/>
  <c r="P353" i="1" s="1"/>
  <c r="R109" i="1"/>
  <c r="R111" i="1" s="1"/>
  <c r="S159" i="1"/>
  <c r="AF247" i="1"/>
  <c r="AK284" i="1"/>
  <c r="AB346" i="1"/>
  <c r="AD391" i="1"/>
  <c r="AF203" i="1"/>
  <c r="AK334" i="1"/>
  <c r="P351" i="1"/>
  <c r="Q349" i="1"/>
  <c r="R301" i="1"/>
  <c r="Q303" i="1"/>
  <c r="AF298" i="1"/>
  <c r="AA152" i="1"/>
  <c r="T157" i="1"/>
  <c r="T159" i="1" s="1"/>
  <c r="AB395" i="1"/>
  <c r="AH99" i="1"/>
  <c r="AF102" i="1"/>
  <c r="AM90" i="1"/>
  <c r="AJ93" i="1"/>
  <c r="AJ42" i="1"/>
  <c r="AE49" i="1"/>
  <c r="AB55" i="1"/>
  <c r="R63" i="1"/>
  <c r="N16" i="1"/>
  <c r="N17" i="1" s="1"/>
  <c r="O14" i="3" s="1"/>
  <c r="P400" i="1"/>
  <c r="P401" i="1" s="1"/>
  <c r="O112" i="1"/>
  <c r="O16" i="1" s="1"/>
  <c r="O17" i="1" s="1"/>
  <c r="P14" i="3" s="1"/>
  <c r="Q160" i="1"/>
  <c r="Q304" i="1"/>
  <c r="Q305" i="1" s="1"/>
  <c r="P257" i="1"/>
  <c r="Q256" i="1"/>
  <c r="P209" i="1"/>
  <c r="Q208" i="1"/>
  <c r="P161" i="1"/>
  <c r="P64" i="1"/>
  <c r="O65" i="1"/>
  <c r="AC293" i="1" l="1"/>
  <c r="AJ233" i="1"/>
  <c r="AK233" i="1" s="1"/>
  <c r="AL233" i="1" s="1"/>
  <c r="AM233" i="1" s="1"/>
  <c r="AB145" i="1"/>
  <c r="AC145" i="1" s="1"/>
  <c r="Z13" i="1"/>
  <c r="AF288" i="1"/>
  <c r="AG288" i="1" s="1"/>
  <c r="AI379" i="1"/>
  <c r="AJ379" i="1" s="1"/>
  <c r="AK379" i="1" s="1"/>
  <c r="AD197" i="1"/>
  <c r="AD291" i="1"/>
  <c r="AE291" i="1" s="1"/>
  <c r="AF291" i="1" s="1"/>
  <c r="AG291" i="1" s="1"/>
  <c r="AH291" i="1" s="1"/>
  <c r="AI291" i="1" s="1"/>
  <c r="AJ291" i="1" s="1"/>
  <c r="AK291" i="1" s="1"/>
  <c r="AL291" i="1" s="1"/>
  <c r="AM291" i="1" s="1"/>
  <c r="AJ187" i="1"/>
  <c r="AK187" i="1" s="1"/>
  <c r="AL187" i="1" s="1"/>
  <c r="AC101" i="1"/>
  <c r="AC194" i="1"/>
  <c r="AD194" i="1" s="1"/>
  <c r="AE194" i="1" s="1"/>
  <c r="AF194" i="1" s="1"/>
  <c r="AG194" i="1" s="1"/>
  <c r="AH194" i="1" s="1"/>
  <c r="AI194" i="1" s="1"/>
  <c r="AJ194" i="1" s="1"/>
  <c r="AK194" i="1" s="1"/>
  <c r="AL194" i="1" s="1"/>
  <c r="AM194" i="1" s="1"/>
  <c r="AB149" i="1"/>
  <c r="AB241" i="1"/>
  <c r="AC241" i="1" s="1"/>
  <c r="AD241" i="1" s="1"/>
  <c r="AE241" i="1" s="1"/>
  <c r="AF241" i="1" s="1"/>
  <c r="AG241" i="1" s="1"/>
  <c r="AH241" i="1" s="1"/>
  <c r="AI241" i="1" s="1"/>
  <c r="AJ241" i="1" s="1"/>
  <c r="AK241" i="1" s="1"/>
  <c r="AL241" i="1" s="1"/>
  <c r="AM241" i="1" s="1"/>
  <c r="AE245" i="1"/>
  <c r="AE340" i="1"/>
  <c r="AF340" i="1" s="1"/>
  <c r="AG340" i="1" s="1"/>
  <c r="AH340" i="1" s="1"/>
  <c r="AI340" i="1" s="1"/>
  <c r="AJ340" i="1" s="1"/>
  <c r="AK340" i="1" s="1"/>
  <c r="AL340" i="1" s="1"/>
  <c r="AM340" i="1" s="1"/>
  <c r="AC53" i="1"/>
  <c r="AH139" i="1"/>
  <c r="AI139" i="1" s="1"/>
  <c r="AJ139" i="1" s="1"/>
  <c r="AE238" i="1"/>
  <c r="AF238" i="1" s="1"/>
  <c r="V255" i="1"/>
  <c r="P12" i="1"/>
  <c r="P18" i="3" s="1"/>
  <c r="S397" i="1"/>
  <c r="T397" i="1" s="1"/>
  <c r="U205" i="1"/>
  <c r="U207" i="1" s="1"/>
  <c r="Q352" i="1"/>
  <c r="Q353" i="1" s="1"/>
  <c r="S207" i="1"/>
  <c r="P24" i="3"/>
  <c r="P17" i="3"/>
  <c r="O17" i="3"/>
  <c r="O24" i="3"/>
  <c r="O25" i="3"/>
  <c r="S109" i="1"/>
  <c r="S111" i="1" s="1"/>
  <c r="U157" i="1"/>
  <c r="V157" i="1" s="1"/>
  <c r="AC395" i="1"/>
  <c r="AG203" i="1"/>
  <c r="AB152" i="1"/>
  <c r="AL284" i="1"/>
  <c r="AG247" i="1"/>
  <c r="R349" i="1"/>
  <c r="Q351" i="1"/>
  <c r="AL334" i="1"/>
  <c r="AE391" i="1"/>
  <c r="AG298" i="1"/>
  <c r="S301" i="1"/>
  <c r="R303" i="1"/>
  <c r="AC346" i="1"/>
  <c r="X253" i="1"/>
  <c r="AG102" i="1"/>
  <c r="AK93" i="1"/>
  <c r="AI99" i="1"/>
  <c r="T61" i="1"/>
  <c r="S63" i="1"/>
  <c r="AF49" i="1"/>
  <c r="AC55" i="1"/>
  <c r="AK42" i="1"/>
  <c r="Q400" i="1"/>
  <c r="Q401" i="1" s="1"/>
  <c r="Q12" i="1" s="1"/>
  <c r="Q18" i="3" s="1"/>
  <c r="O113" i="1"/>
  <c r="P112" i="1"/>
  <c r="P113" i="1" s="1"/>
  <c r="Q64" i="1"/>
  <c r="R304" i="1"/>
  <c r="R305" i="1" s="1"/>
  <c r="R160" i="1"/>
  <c r="Q257" i="1"/>
  <c r="R256" i="1"/>
  <c r="Q209" i="1"/>
  <c r="R208" i="1"/>
  <c r="Q161" i="1"/>
  <c r="P65" i="1"/>
  <c r="AD293" i="1" l="1"/>
  <c r="AD387" i="1"/>
  <c r="AA13" i="1"/>
  <c r="AC146" i="1"/>
  <c r="AD146" i="1" s="1"/>
  <c r="AE146" i="1" s="1"/>
  <c r="AF146" i="1" s="1"/>
  <c r="AG146" i="1" s="1"/>
  <c r="AH146" i="1" s="1"/>
  <c r="AI146" i="1" s="1"/>
  <c r="AJ146" i="1" s="1"/>
  <c r="AK146" i="1" s="1"/>
  <c r="AL146" i="1" s="1"/>
  <c r="AM146" i="1" s="1"/>
  <c r="AH288" i="1"/>
  <c r="AI288" i="1" s="1"/>
  <c r="AJ288" i="1" s="1"/>
  <c r="AE197" i="1"/>
  <c r="AE292" i="1"/>
  <c r="AF292" i="1" s="1"/>
  <c r="AG292" i="1" s="1"/>
  <c r="AH292" i="1" s="1"/>
  <c r="AI292" i="1" s="1"/>
  <c r="AJ292" i="1" s="1"/>
  <c r="AK292" i="1" s="1"/>
  <c r="AL292" i="1" s="1"/>
  <c r="AM292" i="1" s="1"/>
  <c r="AD101" i="1"/>
  <c r="AD195" i="1"/>
  <c r="AL379" i="1"/>
  <c r="AM379" i="1" s="1"/>
  <c r="AK139" i="1"/>
  <c r="AL139" i="1" s="1"/>
  <c r="AM139" i="1" s="1"/>
  <c r="AG238" i="1"/>
  <c r="AH238" i="1" s="1"/>
  <c r="AC149" i="1"/>
  <c r="AC242" i="1"/>
  <c r="AD53" i="1"/>
  <c r="AF341" i="1"/>
  <c r="AG341" i="1" s="1"/>
  <c r="AD145" i="1"/>
  <c r="AE145" i="1" s="1"/>
  <c r="P25" i="3"/>
  <c r="P20" i="3"/>
  <c r="P27" i="3" s="1"/>
  <c r="T399" i="1"/>
  <c r="S399" i="1"/>
  <c r="U397" i="1"/>
  <c r="U399" i="1" s="1"/>
  <c r="O20" i="3"/>
  <c r="V205" i="1"/>
  <c r="W205" i="1" s="1"/>
  <c r="R352" i="1"/>
  <c r="R353" i="1" s="1"/>
  <c r="U159" i="1"/>
  <c r="T109" i="1"/>
  <c r="T111" i="1" s="1"/>
  <c r="T301" i="1"/>
  <c r="S303" i="1"/>
  <c r="Y253" i="1"/>
  <c r="X255" i="1"/>
  <c r="AD346" i="1"/>
  <c r="AH203" i="1"/>
  <c r="AF391" i="1"/>
  <c r="AM187" i="1"/>
  <c r="AM284" i="1"/>
  <c r="AD395" i="1"/>
  <c r="AH298" i="1"/>
  <c r="AM334" i="1"/>
  <c r="W157" i="1"/>
  <c r="V159" i="1"/>
  <c r="S349" i="1"/>
  <c r="R351" i="1"/>
  <c r="AC152" i="1"/>
  <c r="R400" i="1"/>
  <c r="R401" i="1" s="1"/>
  <c r="AJ99" i="1"/>
  <c r="AL93" i="1"/>
  <c r="AH102" i="1"/>
  <c r="AL42" i="1"/>
  <c r="AG49" i="1"/>
  <c r="P16" i="1"/>
  <c r="P17" i="1" s="1"/>
  <c r="AD55" i="1"/>
  <c r="U61" i="1"/>
  <c r="T63" i="1"/>
  <c r="Q112" i="1"/>
  <c r="Q16" i="1" s="1"/>
  <c r="Q17" i="1" s="1"/>
  <c r="R64" i="1"/>
  <c r="S160" i="1"/>
  <c r="S304" i="1"/>
  <c r="S305" i="1" s="1"/>
  <c r="R257" i="1"/>
  <c r="S256" i="1"/>
  <c r="R209" i="1"/>
  <c r="S208" i="1"/>
  <c r="R161" i="1"/>
  <c r="Q65" i="1"/>
  <c r="R12" i="1" l="1"/>
  <c r="R18" i="3" s="1"/>
  <c r="AH341" i="1"/>
  <c r="AI341" i="1" s="1"/>
  <c r="S352" i="1"/>
  <c r="AE387" i="1"/>
  <c r="AF387" i="1" s="1"/>
  <c r="AE293" i="1"/>
  <c r="AF389" i="1" s="1"/>
  <c r="AG389" i="1" s="1"/>
  <c r="AH389" i="1" s="1"/>
  <c r="AI389" i="1" s="1"/>
  <c r="AJ389" i="1" s="1"/>
  <c r="AK389" i="1" s="1"/>
  <c r="AL389" i="1" s="1"/>
  <c r="AM389" i="1" s="1"/>
  <c r="AE388" i="1"/>
  <c r="AF388" i="1" s="1"/>
  <c r="AG388" i="1" s="1"/>
  <c r="AH388" i="1" s="1"/>
  <c r="AI388" i="1" s="1"/>
  <c r="AJ388" i="1" s="1"/>
  <c r="AK388" i="1" s="1"/>
  <c r="AL388" i="1" s="1"/>
  <c r="AM388" i="1" s="1"/>
  <c r="AF145" i="1"/>
  <c r="AG145" i="1" s="1"/>
  <c r="AH145" i="1" s="1"/>
  <c r="AD147" i="1"/>
  <c r="AE147" i="1" s="1"/>
  <c r="AF147" i="1" s="1"/>
  <c r="AG147" i="1" s="1"/>
  <c r="AH147" i="1" s="1"/>
  <c r="AI147" i="1" s="1"/>
  <c r="AJ147" i="1" s="1"/>
  <c r="AK147" i="1" s="1"/>
  <c r="AL147" i="1" s="1"/>
  <c r="AM147" i="1" s="1"/>
  <c r="AI238" i="1"/>
  <c r="AJ238" i="1" s="1"/>
  <c r="AK238" i="1" s="1"/>
  <c r="AB13" i="1"/>
  <c r="AE195" i="1"/>
  <c r="AE101" i="1"/>
  <c r="AE196" i="1"/>
  <c r="AF196" i="1" s="1"/>
  <c r="AG196" i="1" s="1"/>
  <c r="AH196" i="1" s="1"/>
  <c r="AI196" i="1" s="1"/>
  <c r="AJ196" i="1" s="1"/>
  <c r="AK196" i="1" s="1"/>
  <c r="AL196" i="1" s="1"/>
  <c r="AM196" i="1" s="1"/>
  <c r="AD242" i="1"/>
  <c r="AE242" i="1" s="1"/>
  <c r="AF242" i="1" s="1"/>
  <c r="AE53" i="1"/>
  <c r="AD149" i="1"/>
  <c r="AD243" i="1"/>
  <c r="AE243" i="1" s="1"/>
  <c r="AF243" i="1" s="1"/>
  <c r="AG243" i="1" s="1"/>
  <c r="AH243" i="1" s="1"/>
  <c r="AI243" i="1" s="1"/>
  <c r="AJ243" i="1" s="1"/>
  <c r="AK243" i="1" s="1"/>
  <c r="AL243" i="1" s="1"/>
  <c r="AM243" i="1" s="1"/>
  <c r="P28" i="3"/>
  <c r="P31" i="3" s="1"/>
  <c r="P35" i="3" s="1"/>
  <c r="O21" i="3"/>
  <c r="O27" i="3"/>
  <c r="O28" i="3" s="1"/>
  <c r="O31" i="3" s="1"/>
  <c r="O35" i="3" s="1"/>
  <c r="V397" i="1"/>
  <c r="V207" i="1"/>
  <c r="R14" i="3"/>
  <c r="P21" i="3"/>
  <c r="Q14" i="3"/>
  <c r="U109" i="1"/>
  <c r="U111" i="1" s="1"/>
  <c r="S400" i="1"/>
  <c r="S401" i="1" s="1"/>
  <c r="AK288" i="1"/>
  <c r="Z253" i="1"/>
  <c r="Y255" i="1"/>
  <c r="T349" i="1"/>
  <c r="S351" i="1"/>
  <c r="AE395" i="1"/>
  <c r="X205" i="1"/>
  <c r="W207" i="1"/>
  <c r="AG391" i="1"/>
  <c r="AI203" i="1"/>
  <c r="AE346" i="1"/>
  <c r="U301" i="1"/>
  <c r="T303" i="1"/>
  <c r="AD152" i="1"/>
  <c r="X157" i="1"/>
  <c r="W159" i="1"/>
  <c r="AI298" i="1"/>
  <c r="AI102" i="1"/>
  <c r="AM93" i="1"/>
  <c r="AK99" i="1"/>
  <c r="V61" i="1"/>
  <c r="U63" i="1"/>
  <c r="AH49" i="1"/>
  <c r="AE55" i="1"/>
  <c r="AM42" i="1"/>
  <c r="S64" i="1"/>
  <c r="T64" i="1" s="1"/>
  <c r="Q113" i="1"/>
  <c r="R112" i="1" s="1"/>
  <c r="R16" i="1" s="1"/>
  <c r="R17" i="1" s="1"/>
  <c r="T304" i="1"/>
  <c r="T305" i="1" s="1"/>
  <c r="T160" i="1"/>
  <c r="S353" i="1"/>
  <c r="S257" i="1"/>
  <c r="T256" i="1"/>
  <c r="S209" i="1"/>
  <c r="T208" i="1"/>
  <c r="S161" i="1"/>
  <c r="R65" i="1"/>
  <c r="T352" i="1" l="1"/>
  <c r="AF293" i="1"/>
  <c r="AG293" i="1" s="1"/>
  <c r="AC13" i="1"/>
  <c r="AG387" i="1"/>
  <c r="AE148" i="1"/>
  <c r="AF148" i="1" s="1"/>
  <c r="AG148" i="1" s="1"/>
  <c r="AF195" i="1"/>
  <c r="AF101" i="1"/>
  <c r="AF197" i="1"/>
  <c r="AG390" i="1"/>
  <c r="AH390" i="1" s="1"/>
  <c r="AI390" i="1" s="1"/>
  <c r="AJ390" i="1" s="1"/>
  <c r="AK390" i="1" s="1"/>
  <c r="AL390" i="1" s="1"/>
  <c r="AM390" i="1" s="1"/>
  <c r="AE149" i="1"/>
  <c r="AE244" i="1"/>
  <c r="AF244" i="1" s="1"/>
  <c r="AG244" i="1" s="1"/>
  <c r="AH244" i="1" s="1"/>
  <c r="AI244" i="1" s="1"/>
  <c r="AJ244" i="1" s="1"/>
  <c r="AK244" i="1" s="1"/>
  <c r="AL244" i="1" s="1"/>
  <c r="AM244" i="1" s="1"/>
  <c r="AL238" i="1"/>
  <c r="AM238" i="1" s="1"/>
  <c r="AG242" i="1"/>
  <c r="AH242" i="1" s="1"/>
  <c r="AI145" i="1"/>
  <c r="AF53" i="1"/>
  <c r="W397" i="1"/>
  <c r="W399" i="1" s="1"/>
  <c r="V399" i="1"/>
  <c r="Q24" i="3"/>
  <c r="Q17" i="3"/>
  <c r="Q25" i="3"/>
  <c r="R24" i="3"/>
  <c r="R17" i="3"/>
  <c r="R25" i="3"/>
  <c r="S14" i="3"/>
  <c r="S12" i="1"/>
  <c r="S18" i="3" s="1"/>
  <c r="T400" i="1"/>
  <c r="T401" i="1" s="1"/>
  <c r="V109" i="1"/>
  <c r="V111" i="1" s="1"/>
  <c r="AF346" i="1"/>
  <c r="U349" i="1"/>
  <c r="U352" i="1" s="1"/>
  <c r="T351" i="1"/>
  <c r="AA253" i="1"/>
  <c r="Z255" i="1"/>
  <c r="AL288" i="1"/>
  <c r="AJ298" i="1"/>
  <c r="AJ341" i="1"/>
  <c r="V301" i="1"/>
  <c r="U303" i="1"/>
  <c r="AJ203" i="1"/>
  <c r="Y205" i="1"/>
  <c r="X207" i="1"/>
  <c r="Y157" i="1"/>
  <c r="X159" i="1"/>
  <c r="AE152" i="1"/>
  <c r="AF395" i="1"/>
  <c r="AL99" i="1"/>
  <c r="AJ102" i="1"/>
  <c r="AI49" i="1"/>
  <c r="AF55" i="1"/>
  <c r="W61" i="1"/>
  <c r="V63" i="1"/>
  <c r="U64" i="1"/>
  <c r="R113" i="1"/>
  <c r="U160" i="1"/>
  <c r="U304" i="1"/>
  <c r="U305" i="1" s="1"/>
  <c r="T353" i="1"/>
  <c r="T12" i="1" s="1"/>
  <c r="T18" i="3" s="1"/>
  <c r="T257" i="1"/>
  <c r="U256" i="1"/>
  <c r="T209" i="1"/>
  <c r="U208" i="1"/>
  <c r="T161" i="1"/>
  <c r="S65" i="1"/>
  <c r="AH387" i="1" l="1"/>
  <c r="AI387" i="1" s="1"/>
  <c r="AE13" i="1"/>
  <c r="AD13" i="1"/>
  <c r="AH293" i="1"/>
  <c r="AH391" i="1"/>
  <c r="AI391" i="1" s="1"/>
  <c r="U400" i="1"/>
  <c r="U401" i="1" s="1"/>
  <c r="AG197" i="1"/>
  <c r="AG294" i="1"/>
  <c r="AH294" i="1" s="1"/>
  <c r="AI294" i="1" s="1"/>
  <c r="AJ294" i="1" s="1"/>
  <c r="AK294" i="1" s="1"/>
  <c r="AL294" i="1" s="1"/>
  <c r="AM294" i="1" s="1"/>
  <c r="AG101" i="1"/>
  <c r="AG198" i="1"/>
  <c r="AH198" i="1" s="1"/>
  <c r="AI198" i="1" s="1"/>
  <c r="AJ198" i="1" s="1"/>
  <c r="AK198" i="1" s="1"/>
  <c r="AL198" i="1" s="1"/>
  <c r="AM198" i="1" s="1"/>
  <c r="AG195" i="1"/>
  <c r="AF149" i="1"/>
  <c r="AF245" i="1"/>
  <c r="AG53" i="1"/>
  <c r="AI242" i="1"/>
  <c r="AJ145" i="1"/>
  <c r="AK145" i="1" s="1"/>
  <c r="AH148" i="1"/>
  <c r="AI148" i="1" s="1"/>
  <c r="X397" i="1"/>
  <c r="Q20" i="3"/>
  <c r="R20" i="3"/>
  <c r="S24" i="3"/>
  <c r="S17" i="3"/>
  <c r="S20" i="3" s="1"/>
  <c r="S27" i="3" s="1"/>
  <c r="S25" i="3"/>
  <c r="W109" i="1"/>
  <c r="W111" i="1" s="1"/>
  <c r="AK203" i="1"/>
  <c r="AK341" i="1"/>
  <c r="AB253" i="1"/>
  <c r="AA255" i="1"/>
  <c r="AF152" i="1"/>
  <c r="AG346" i="1"/>
  <c r="AM288" i="1"/>
  <c r="V349" i="1"/>
  <c r="V352" i="1" s="1"/>
  <c r="U351" i="1"/>
  <c r="Z205" i="1"/>
  <c r="Y207" i="1"/>
  <c r="W301" i="1"/>
  <c r="V303" i="1"/>
  <c r="AG395" i="1"/>
  <c r="Z157" i="1"/>
  <c r="Y159" i="1"/>
  <c r="AK102" i="1"/>
  <c r="AM99" i="1"/>
  <c r="AG55" i="1"/>
  <c r="X61" i="1"/>
  <c r="W63" i="1"/>
  <c r="AJ49" i="1"/>
  <c r="V64" i="1"/>
  <c r="W64" i="1" s="1"/>
  <c r="S112" i="1"/>
  <c r="V304" i="1"/>
  <c r="V305" i="1" s="1"/>
  <c r="V160" i="1"/>
  <c r="U353" i="1"/>
  <c r="U257" i="1"/>
  <c r="V256" i="1"/>
  <c r="U209" i="1"/>
  <c r="V208" i="1"/>
  <c r="U161" i="1"/>
  <c r="T65" i="1"/>
  <c r="V400" i="1" l="1"/>
  <c r="V401" i="1" s="1"/>
  <c r="U12" i="1"/>
  <c r="U18" i="3" s="1"/>
  <c r="AJ387" i="1"/>
  <c r="AK387" i="1" s="1"/>
  <c r="AG150" i="1"/>
  <c r="AH150" i="1" s="1"/>
  <c r="AI150" i="1" s="1"/>
  <c r="AJ150" i="1" s="1"/>
  <c r="AK150" i="1" s="1"/>
  <c r="AL150" i="1" s="1"/>
  <c r="AM150" i="1" s="1"/>
  <c r="AH197" i="1"/>
  <c r="AH295" i="1"/>
  <c r="AI295" i="1" s="1"/>
  <c r="AJ295" i="1" s="1"/>
  <c r="AK295" i="1" s="1"/>
  <c r="AL295" i="1" s="1"/>
  <c r="AM295" i="1" s="1"/>
  <c r="AI293" i="1"/>
  <c r="AI392" i="1"/>
  <c r="AJ392" i="1" s="1"/>
  <c r="AK392" i="1" s="1"/>
  <c r="AL392" i="1" s="1"/>
  <c r="AM392" i="1" s="1"/>
  <c r="AH101" i="1"/>
  <c r="AH199" i="1"/>
  <c r="AI199" i="1" s="1"/>
  <c r="AJ199" i="1" s="1"/>
  <c r="AK199" i="1" s="1"/>
  <c r="AL199" i="1" s="1"/>
  <c r="AM199" i="1" s="1"/>
  <c r="AH195" i="1"/>
  <c r="AK148" i="1"/>
  <c r="AJ242" i="1"/>
  <c r="AK242" i="1" s="1"/>
  <c r="AJ148" i="1"/>
  <c r="AL145" i="1"/>
  <c r="AM145" i="1" s="1"/>
  <c r="AG245" i="1"/>
  <c r="AG342" i="1"/>
  <c r="AH342" i="1" s="1"/>
  <c r="AI342" i="1" s="1"/>
  <c r="AJ342" i="1" s="1"/>
  <c r="AK342" i="1" s="1"/>
  <c r="AL342" i="1" s="1"/>
  <c r="AM342" i="1" s="1"/>
  <c r="AH53" i="1"/>
  <c r="AG149" i="1"/>
  <c r="AG246" i="1"/>
  <c r="AH246" i="1" s="1"/>
  <c r="AI246" i="1" s="1"/>
  <c r="AJ246" i="1" s="1"/>
  <c r="AK246" i="1" s="1"/>
  <c r="AL246" i="1" s="1"/>
  <c r="AM246" i="1" s="1"/>
  <c r="R21" i="3"/>
  <c r="R27" i="3"/>
  <c r="R28" i="3" s="1"/>
  <c r="R31" i="3" s="1"/>
  <c r="R35" i="3" s="1"/>
  <c r="Q21" i="3"/>
  <c r="Q27" i="3"/>
  <c r="Q28" i="3" s="1"/>
  <c r="Q31" i="3" s="1"/>
  <c r="Q35" i="3" s="1"/>
  <c r="Y397" i="1"/>
  <c r="X399" i="1"/>
  <c r="S28" i="3"/>
  <c r="S31" i="3" s="1"/>
  <c r="X109" i="1"/>
  <c r="X111" i="1" s="1"/>
  <c r="AH395" i="1"/>
  <c r="AA205" i="1"/>
  <c r="Z207" i="1"/>
  <c r="W349" i="1"/>
  <c r="W352" i="1" s="1"/>
  <c r="V351" i="1"/>
  <c r="V12" i="1" s="1"/>
  <c r="V18" i="3" s="1"/>
  <c r="AH346" i="1"/>
  <c r="AC253" i="1"/>
  <c r="AB255" i="1"/>
  <c r="AA157" i="1"/>
  <c r="Z159" i="1"/>
  <c r="X301" i="1"/>
  <c r="W303" i="1"/>
  <c r="AG152" i="1"/>
  <c r="AJ391" i="1"/>
  <c r="AL341" i="1"/>
  <c r="AL387" i="1"/>
  <c r="AL102" i="1"/>
  <c r="AK49" i="1"/>
  <c r="Y61" i="1"/>
  <c r="X63" i="1"/>
  <c r="AH55" i="1"/>
  <c r="S113" i="1"/>
  <c r="S16" i="1" s="1"/>
  <c r="S17" i="1" s="1"/>
  <c r="W400" i="1"/>
  <c r="W401" i="1" s="1"/>
  <c r="W160" i="1"/>
  <c r="W304" i="1"/>
  <c r="W305" i="1" s="1"/>
  <c r="V353" i="1"/>
  <c r="V257" i="1"/>
  <c r="W256" i="1"/>
  <c r="V209" i="1"/>
  <c r="W208" i="1"/>
  <c r="V161" i="1"/>
  <c r="X64" i="1"/>
  <c r="U65" i="1"/>
  <c r="AL148" i="1" l="1"/>
  <c r="AM148" i="1" s="1"/>
  <c r="AL242" i="1"/>
  <c r="AM242" i="1" s="1"/>
  <c r="AH151" i="1"/>
  <c r="AI151" i="1" s="1"/>
  <c r="AJ151" i="1" s="1"/>
  <c r="AK151" i="1" s="1"/>
  <c r="AL151" i="1" s="1"/>
  <c r="AM151" i="1" s="1"/>
  <c r="AF13" i="1"/>
  <c r="AI101" i="1"/>
  <c r="AI200" i="1"/>
  <c r="AJ200" i="1" s="1"/>
  <c r="AK200" i="1" s="1"/>
  <c r="AL200" i="1" s="1"/>
  <c r="AM200" i="1" s="1"/>
  <c r="AI197" i="1"/>
  <c r="AI296" i="1"/>
  <c r="AJ296" i="1" s="1"/>
  <c r="AK296" i="1" s="1"/>
  <c r="AL296" i="1" s="1"/>
  <c r="AM296" i="1" s="1"/>
  <c r="AI195" i="1"/>
  <c r="AJ195" i="1" s="1"/>
  <c r="AK195" i="1" s="1"/>
  <c r="AJ293" i="1"/>
  <c r="AJ393" i="1"/>
  <c r="AK393" i="1" s="1"/>
  <c r="AL393" i="1" s="1"/>
  <c r="AM393" i="1" s="1"/>
  <c r="AI53" i="1"/>
  <c r="AH149" i="1"/>
  <c r="AH247" i="1"/>
  <c r="AH245" i="1"/>
  <c r="AH343" i="1"/>
  <c r="AI343" i="1" s="1"/>
  <c r="AJ343" i="1" s="1"/>
  <c r="AK343" i="1" s="1"/>
  <c r="AL343" i="1" s="1"/>
  <c r="AM343" i="1" s="1"/>
  <c r="Y109" i="1"/>
  <c r="Y111" i="1" s="1"/>
  <c r="Z397" i="1"/>
  <c r="Y399" i="1"/>
  <c r="S21" i="3"/>
  <c r="T14" i="3"/>
  <c r="S35" i="3"/>
  <c r="O32" i="3"/>
  <c r="AK391" i="1"/>
  <c r="AM341" i="1"/>
  <c r="AB205" i="1"/>
  <c r="AA207" i="1"/>
  <c r="AM387" i="1"/>
  <c r="AB157" i="1"/>
  <c r="AA159" i="1"/>
  <c r="AH152" i="1"/>
  <c r="Y301" i="1"/>
  <c r="X303" i="1"/>
  <c r="AD253" i="1"/>
  <c r="AC255" i="1"/>
  <c r="AI346" i="1"/>
  <c r="X349" i="1"/>
  <c r="W351" i="1"/>
  <c r="AI395" i="1"/>
  <c r="AM102" i="1"/>
  <c r="AI55" i="1"/>
  <c r="Z61" i="1"/>
  <c r="Y63" i="1"/>
  <c r="AL49" i="1"/>
  <c r="T112" i="1"/>
  <c r="X304" i="1"/>
  <c r="X305" i="1" s="1"/>
  <c r="X400" i="1"/>
  <c r="X401" i="1" s="1"/>
  <c r="X160" i="1"/>
  <c r="W353" i="1"/>
  <c r="W257" i="1"/>
  <c r="X256" i="1"/>
  <c r="W209" i="1"/>
  <c r="X208" i="1"/>
  <c r="W161" i="1"/>
  <c r="Y64" i="1"/>
  <c r="V65" i="1"/>
  <c r="W12" i="1" l="1"/>
  <c r="W18" i="3" s="1"/>
  <c r="AG13" i="1"/>
  <c r="AK293" i="1"/>
  <c r="AK394" i="1"/>
  <c r="AL394" i="1" s="1"/>
  <c r="AM394" i="1" s="1"/>
  <c r="AJ197" i="1"/>
  <c r="AJ297" i="1"/>
  <c r="AK297" i="1" s="1"/>
  <c r="AL297" i="1" s="1"/>
  <c r="AM297" i="1" s="1"/>
  <c r="AL195" i="1"/>
  <c r="AM195" i="1" s="1"/>
  <c r="AJ101" i="1"/>
  <c r="AJ201" i="1"/>
  <c r="AK201" i="1" s="1"/>
  <c r="AL201" i="1" s="1"/>
  <c r="AM201" i="1" s="1"/>
  <c r="AI149" i="1"/>
  <c r="AI248" i="1"/>
  <c r="AJ248" i="1" s="1"/>
  <c r="AK248" i="1" s="1"/>
  <c r="AL248" i="1" s="1"/>
  <c r="AM248" i="1" s="1"/>
  <c r="AI245" i="1"/>
  <c r="AI344" i="1"/>
  <c r="AJ344" i="1" s="1"/>
  <c r="AK344" i="1" s="1"/>
  <c r="AL344" i="1" s="1"/>
  <c r="AM344" i="1" s="1"/>
  <c r="AJ53" i="1"/>
  <c r="AI247" i="1"/>
  <c r="AJ247" i="1" s="1"/>
  <c r="AK247" i="1" s="1"/>
  <c r="AL247" i="1" s="1"/>
  <c r="Z109" i="1"/>
  <c r="Z111" i="1" s="1"/>
  <c r="Z399" i="1"/>
  <c r="AA397" i="1"/>
  <c r="T24" i="3"/>
  <c r="T17" i="3"/>
  <c r="T20" i="3" s="1"/>
  <c r="T27" i="3" s="1"/>
  <c r="T25" i="3"/>
  <c r="Y349" i="1"/>
  <c r="X351" i="1"/>
  <c r="X12" i="1" s="1"/>
  <c r="X18" i="3" s="1"/>
  <c r="AJ346" i="1"/>
  <c r="AI152" i="1"/>
  <c r="X352" i="1"/>
  <c r="X353" i="1" s="1"/>
  <c r="AE253" i="1"/>
  <c r="AD255" i="1"/>
  <c r="AJ395" i="1"/>
  <c r="Z301" i="1"/>
  <c r="Y303" i="1"/>
  <c r="AC157" i="1"/>
  <c r="AB159" i="1"/>
  <c r="AC205" i="1"/>
  <c r="AB207" i="1"/>
  <c r="AL391" i="1"/>
  <c r="AM49" i="1"/>
  <c r="AA61" i="1"/>
  <c r="Z63" i="1"/>
  <c r="AJ55" i="1"/>
  <c r="T113" i="1"/>
  <c r="Y400" i="1"/>
  <c r="Y401" i="1" s="1"/>
  <c r="Y160" i="1"/>
  <c r="Y304" i="1"/>
  <c r="Y305" i="1" s="1"/>
  <c r="X257" i="1"/>
  <c r="Y256" i="1"/>
  <c r="X209" i="1"/>
  <c r="Y208" i="1"/>
  <c r="X161" i="1"/>
  <c r="Z64" i="1"/>
  <c r="W65" i="1"/>
  <c r="AH13" i="1" l="1"/>
  <c r="AJ153" i="1"/>
  <c r="AK153" i="1" s="1"/>
  <c r="AL153" i="1" s="1"/>
  <c r="AM153" i="1" s="1"/>
  <c r="AK101" i="1"/>
  <c r="AK202" i="1"/>
  <c r="AL202" i="1" s="1"/>
  <c r="AM202" i="1" s="1"/>
  <c r="AK197" i="1"/>
  <c r="AK298" i="1"/>
  <c r="AL293" i="1"/>
  <c r="AM247" i="1"/>
  <c r="AJ245" i="1"/>
  <c r="AJ345" i="1"/>
  <c r="AK345" i="1" s="1"/>
  <c r="AL345" i="1" s="1"/>
  <c r="AM345" i="1" s="1"/>
  <c r="AK53" i="1"/>
  <c r="AJ149" i="1"/>
  <c r="AJ249" i="1"/>
  <c r="AK249" i="1" s="1"/>
  <c r="AL249" i="1" s="1"/>
  <c r="AM249" i="1" s="1"/>
  <c r="AA109" i="1"/>
  <c r="AA111" i="1" s="1"/>
  <c r="AB397" i="1"/>
  <c r="AA399" i="1"/>
  <c r="T28" i="3"/>
  <c r="T31" i="3" s="1"/>
  <c r="Y352" i="1"/>
  <c r="Y353" i="1" s="1"/>
  <c r="AM391" i="1"/>
  <c r="AD157" i="1"/>
  <c r="AC159" i="1"/>
  <c r="AK395" i="1"/>
  <c r="AA301" i="1"/>
  <c r="Z303" i="1"/>
  <c r="AD205" i="1"/>
  <c r="AC207" i="1"/>
  <c r="AF253" i="1"/>
  <c r="AE255" i="1"/>
  <c r="AJ152" i="1"/>
  <c r="Z349" i="1"/>
  <c r="Y351" i="1"/>
  <c r="Y12" i="1" s="1"/>
  <c r="Y18" i="3" s="1"/>
  <c r="AK55" i="1"/>
  <c r="AB61" i="1"/>
  <c r="AA63" i="1"/>
  <c r="U112" i="1"/>
  <c r="U16" i="1" s="1"/>
  <c r="U17" i="1" s="1"/>
  <c r="T16" i="1"/>
  <c r="T17" i="1" s="1"/>
  <c r="Z304" i="1"/>
  <c r="Z305" i="1" s="1"/>
  <c r="Z400" i="1"/>
  <c r="Z401" i="1" s="1"/>
  <c r="Z160" i="1"/>
  <c r="Y257" i="1"/>
  <c r="Z256" i="1"/>
  <c r="Y209" i="1"/>
  <c r="Z208" i="1"/>
  <c r="Y161" i="1"/>
  <c r="AA64" i="1"/>
  <c r="X65" i="1"/>
  <c r="AI13" i="1" l="1"/>
  <c r="AK154" i="1"/>
  <c r="AL154" i="1" s="1"/>
  <c r="AM154" i="1" s="1"/>
  <c r="AL298" i="1"/>
  <c r="AM298" i="1" s="1"/>
  <c r="AL197" i="1"/>
  <c r="AL299" i="1"/>
  <c r="AM299" i="1" s="1"/>
  <c r="AM293" i="1"/>
  <c r="AM396" i="1"/>
  <c r="AL101" i="1"/>
  <c r="AL203" i="1"/>
  <c r="AM203" i="1" s="1"/>
  <c r="AL53" i="1"/>
  <c r="AK149" i="1"/>
  <c r="AK250" i="1"/>
  <c r="AL250" i="1" s="1"/>
  <c r="AM250" i="1" s="1"/>
  <c r="AK245" i="1"/>
  <c r="AK346" i="1"/>
  <c r="AL346" i="1" s="1"/>
  <c r="AB109" i="1"/>
  <c r="AB111" i="1" s="1"/>
  <c r="AB399" i="1"/>
  <c r="AC397" i="1"/>
  <c r="AC399" i="1" s="1"/>
  <c r="T21" i="3"/>
  <c r="U14" i="3"/>
  <c r="V14" i="3"/>
  <c r="Z352" i="1"/>
  <c r="Z353" i="1" s="1"/>
  <c r="AK152" i="1"/>
  <c r="AA349" i="1"/>
  <c r="Z351" i="1"/>
  <c r="Z12" i="1" s="1"/>
  <c r="Z18" i="3" s="1"/>
  <c r="AG253" i="1"/>
  <c r="AF255" i="1"/>
  <c r="AB301" i="1"/>
  <c r="AA303" i="1"/>
  <c r="AL395" i="1"/>
  <c r="AE205" i="1"/>
  <c r="AD207" i="1"/>
  <c r="AE157" i="1"/>
  <c r="AD159" i="1"/>
  <c r="U113" i="1"/>
  <c r="AC61" i="1"/>
  <c r="AB63" i="1"/>
  <c r="AL55" i="1"/>
  <c r="V112" i="1"/>
  <c r="AA400" i="1"/>
  <c r="AA401" i="1" s="1"/>
  <c r="AA160" i="1"/>
  <c r="AA304" i="1"/>
  <c r="AA305" i="1" s="1"/>
  <c r="Z257" i="1"/>
  <c r="AA256" i="1"/>
  <c r="Z209" i="1"/>
  <c r="AA208" i="1"/>
  <c r="Z161" i="1"/>
  <c r="AB64" i="1"/>
  <c r="Y65" i="1"/>
  <c r="AL155" i="1" l="1"/>
  <c r="AM155" i="1" s="1"/>
  <c r="AJ13" i="1"/>
  <c r="AM101" i="1"/>
  <c r="AM204" i="1"/>
  <c r="AM197" i="1"/>
  <c r="AM300" i="1"/>
  <c r="AL149" i="1"/>
  <c r="AL251" i="1"/>
  <c r="AM251" i="1" s="1"/>
  <c r="AL245" i="1"/>
  <c r="AL347" i="1"/>
  <c r="AM347" i="1" s="1"/>
  <c r="AM53" i="1"/>
  <c r="AC109" i="1"/>
  <c r="AC111" i="1" s="1"/>
  <c r="AD397" i="1"/>
  <c r="AA352" i="1"/>
  <c r="AA353" i="1" s="1"/>
  <c r="V17" i="3"/>
  <c r="V20" i="3" s="1"/>
  <c r="V27" i="3" s="1"/>
  <c r="V24" i="3"/>
  <c r="V25" i="3"/>
  <c r="U24" i="3"/>
  <c r="U17" i="3"/>
  <c r="U25" i="3"/>
  <c r="AF157" i="1"/>
  <c r="AE159" i="1"/>
  <c r="AC301" i="1"/>
  <c r="AB303" i="1"/>
  <c r="AF205" i="1"/>
  <c r="AE207" i="1"/>
  <c r="AH253" i="1"/>
  <c r="AG255" i="1"/>
  <c r="AM346" i="1"/>
  <c r="AM395" i="1"/>
  <c r="AB349" i="1"/>
  <c r="AA351" i="1"/>
  <c r="AA12" i="1" s="1"/>
  <c r="AA18" i="3" s="1"/>
  <c r="AL152" i="1"/>
  <c r="AM55" i="1"/>
  <c r="AD61" i="1"/>
  <c r="AC63" i="1"/>
  <c r="V113" i="1"/>
  <c r="V16" i="1" s="1"/>
  <c r="V17" i="1" s="1"/>
  <c r="AB304" i="1"/>
  <c r="AB305" i="1" s="1"/>
  <c r="AB160" i="1"/>
  <c r="AB400" i="1"/>
  <c r="AB401" i="1" s="1"/>
  <c r="AA257" i="1"/>
  <c r="AB256" i="1"/>
  <c r="AA209" i="1"/>
  <c r="AB208" i="1"/>
  <c r="AA161" i="1"/>
  <c r="AC64" i="1"/>
  <c r="Z65" i="1"/>
  <c r="AM156" i="1" l="1"/>
  <c r="AK13" i="1"/>
  <c r="AM245" i="1"/>
  <c r="AM348" i="1"/>
  <c r="AM149" i="1"/>
  <c r="AM252" i="1"/>
  <c r="AD109" i="1"/>
  <c r="AD111" i="1" s="1"/>
  <c r="AE397" i="1"/>
  <c r="AD399" i="1"/>
  <c r="U20" i="3"/>
  <c r="AB352" i="1"/>
  <c r="AB353" i="1" s="1"/>
  <c r="V28" i="3"/>
  <c r="V31" i="3" s="1"/>
  <c r="V21" i="3"/>
  <c r="W14" i="3"/>
  <c r="AC349" i="1"/>
  <c r="AB351" i="1"/>
  <c r="AI253" i="1"/>
  <c r="AH255" i="1"/>
  <c r="AD301" i="1"/>
  <c r="AC303" i="1"/>
  <c r="AM152" i="1"/>
  <c r="AG205" i="1"/>
  <c r="AF207" i="1"/>
  <c r="AG157" i="1"/>
  <c r="AF159" i="1"/>
  <c r="AE61" i="1"/>
  <c r="AD63" i="1"/>
  <c r="W112" i="1"/>
  <c r="W16" i="1" s="1"/>
  <c r="W17" i="1" s="1"/>
  <c r="AC400" i="1"/>
  <c r="AC401" i="1" s="1"/>
  <c r="AC304" i="1"/>
  <c r="AC305" i="1" s="1"/>
  <c r="AB257" i="1"/>
  <c r="AC256" i="1"/>
  <c r="AB209" i="1"/>
  <c r="AC208" i="1"/>
  <c r="AB161" i="1"/>
  <c r="AC160" i="1"/>
  <c r="AD64" i="1"/>
  <c r="AA65" i="1"/>
  <c r="AM13" i="1" l="1"/>
  <c r="AL13" i="1"/>
  <c r="AB12" i="1"/>
  <c r="AB18" i="3" s="1"/>
  <c r="AE109" i="1"/>
  <c r="AE111" i="1" s="1"/>
  <c r="U21" i="3"/>
  <c r="U27" i="3"/>
  <c r="U28" i="3" s="1"/>
  <c r="U31" i="3" s="1"/>
  <c r="AF397" i="1"/>
  <c r="AE399" i="1"/>
  <c r="AC352" i="1"/>
  <c r="AC353" i="1" s="1"/>
  <c r="W24" i="3"/>
  <c r="W17" i="3"/>
  <c r="W25" i="3"/>
  <c r="X14" i="3"/>
  <c r="AH157" i="1"/>
  <c r="AG159" i="1"/>
  <c r="AH205" i="1"/>
  <c r="AG207" i="1"/>
  <c r="AE301" i="1"/>
  <c r="AD303" i="1"/>
  <c r="AD349" i="1"/>
  <c r="AC351" i="1"/>
  <c r="AC12" i="1" s="1"/>
  <c r="AC18" i="3" s="1"/>
  <c r="AJ253" i="1"/>
  <c r="AI255" i="1"/>
  <c r="AF61" i="1"/>
  <c r="AE63" i="1"/>
  <c r="W113" i="1"/>
  <c r="AD304" i="1"/>
  <c r="AD305" i="1" s="1"/>
  <c r="AD400" i="1"/>
  <c r="AD401" i="1" s="1"/>
  <c r="AC257" i="1"/>
  <c r="AD256" i="1"/>
  <c r="AC209" i="1"/>
  <c r="AD208" i="1"/>
  <c r="AC161" i="1"/>
  <c r="AD160" i="1"/>
  <c r="AE64" i="1"/>
  <c r="AB65" i="1"/>
  <c r="AF109" i="1" l="1"/>
  <c r="AF111" i="1" s="1"/>
  <c r="AG397" i="1"/>
  <c r="AF399" i="1"/>
  <c r="W20" i="3"/>
  <c r="AD352" i="1"/>
  <c r="AD353" i="1" s="1"/>
  <c r="X24" i="3"/>
  <c r="X17" i="3"/>
  <c r="X20" i="3" s="1"/>
  <c r="X27" i="3" s="1"/>
  <c r="X25" i="3"/>
  <c r="AF301" i="1"/>
  <c r="AE303" i="1"/>
  <c r="AE349" i="1"/>
  <c r="AD351" i="1"/>
  <c r="AI205" i="1"/>
  <c r="AH207" i="1"/>
  <c r="AK253" i="1"/>
  <c r="AJ255" i="1"/>
  <c r="AI157" i="1"/>
  <c r="AH159" i="1"/>
  <c r="AG61" i="1"/>
  <c r="AF63" i="1"/>
  <c r="X112" i="1"/>
  <c r="X16" i="1" s="1"/>
  <c r="X17" i="1" s="1"/>
  <c r="AE304" i="1"/>
  <c r="AE305" i="1" s="1"/>
  <c r="AE400" i="1"/>
  <c r="AE401" i="1" s="1"/>
  <c r="AD257" i="1"/>
  <c r="AE256" i="1"/>
  <c r="AD209" i="1"/>
  <c r="AE208" i="1"/>
  <c r="AD161" i="1"/>
  <c r="AE160" i="1"/>
  <c r="AF64" i="1"/>
  <c r="AC65" i="1"/>
  <c r="AG109" i="1" l="1"/>
  <c r="AG111" i="1" s="1"/>
  <c r="W21" i="3"/>
  <c r="W27" i="3"/>
  <c r="W28" i="3" s="1"/>
  <c r="W31" i="3" s="1"/>
  <c r="AG399" i="1"/>
  <c r="AH397" i="1"/>
  <c r="AD12" i="1"/>
  <c r="AD18" i="3" s="1"/>
  <c r="AE352" i="1"/>
  <c r="AE353" i="1" s="1"/>
  <c r="X28" i="3"/>
  <c r="X31" i="3" s="1"/>
  <c r="X21" i="3"/>
  <c r="Y14" i="3"/>
  <c r="AF349" i="1"/>
  <c r="AE351" i="1"/>
  <c r="AE12" i="1" s="1"/>
  <c r="AE18" i="3" s="1"/>
  <c r="AJ157" i="1"/>
  <c r="AI159" i="1"/>
  <c r="AL253" i="1"/>
  <c r="AK255" i="1"/>
  <c r="AJ205" i="1"/>
  <c r="AI207" i="1"/>
  <c r="AG301" i="1"/>
  <c r="AF303" i="1"/>
  <c r="AH61" i="1"/>
  <c r="AG63" i="1"/>
  <c r="X113" i="1"/>
  <c r="AF400" i="1"/>
  <c r="AF401" i="1" s="1"/>
  <c r="AF304" i="1"/>
  <c r="AF305" i="1" s="1"/>
  <c r="AE257" i="1"/>
  <c r="AF256" i="1"/>
  <c r="AE209" i="1"/>
  <c r="AF208" i="1"/>
  <c r="AE161" i="1"/>
  <c r="AF160" i="1"/>
  <c r="AG64" i="1"/>
  <c r="AD65" i="1"/>
  <c r="AH109" i="1" l="1"/>
  <c r="AH111" i="1" s="1"/>
  <c r="T32" i="3"/>
  <c r="AI397" i="1"/>
  <c r="AI399" i="1" s="1"/>
  <c r="AH399" i="1"/>
  <c r="AF352" i="1"/>
  <c r="Y24" i="3"/>
  <c r="Y17" i="3"/>
  <c r="Y20" i="3" s="1"/>
  <c r="Y27" i="3" s="1"/>
  <c r="Y25" i="3"/>
  <c r="AM253" i="1"/>
  <c r="AM255" i="1" s="1"/>
  <c r="AL255" i="1"/>
  <c r="AK205" i="1"/>
  <c r="AJ207" i="1"/>
  <c r="AH301" i="1"/>
  <c r="AG303" i="1"/>
  <c r="AG349" i="1"/>
  <c r="AG352" i="1" s="1"/>
  <c r="AF351" i="1"/>
  <c r="AK157" i="1"/>
  <c r="AJ159" i="1"/>
  <c r="AI61" i="1"/>
  <c r="AH63" i="1"/>
  <c r="Y112" i="1"/>
  <c r="Y16" i="1" s="1"/>
  <c r="Y17" i="1" s="1"/>
  <c r="AG160" i="1"/>
  <c r="AG400" i="1"/>
  <c r="AG401" i="1" s="1"/>
  <c r="AG304" i="1"/>
  <c r="AG305" i="1" s="1"/>
  <c r="AF353" i="1"/>
  <c r="AF12" i="1" s="1"/>
  <c r="AF18" i="3" s="1"/>
  <c r="AF257" i="1"/>
  <c r="AG256" i="1"/>
  <c r="AF209" i="1"/>
  <c r="AG208" i="1"/>
  <c r="AF161" i="1"/>
  <c r="AH64" i="1"/>
  <c r="AE65" i="1"/>
  <c r="AI109" i="1" l="1"/>
  <c r="AI111" i="1" s="1"/>
  <c r="AJ397" i="1"/>
  <c r="Y28" i="3"/>
  <c r="Y31" i="3" s="1"/>
  <c r="Y21" i="3"/>
  <c r="Z14" i="3"/>
  <c r="AH349" i="1"/>
  <c r="AG351" i="1"/>
  <c r="AG12" i="1" s="1"/>
  <c r="AG18" i="3" s="1"/>
  <c r="AL205" i="1"/>
  <c r="AK207" i="1"/>
  <c r="AL157" i="1"/>
  <c r="AK159" i="1"/>
  <c r="AI301" i="1"/>
  <c r="AH303" i="1"/>
  <c r="AJ61" i="1"/>
  <c r="AI63" i="1"/>
  <c r="Y113" i="1"/>
  <c r="AH400" i="1"/>
  <c r="AH401" i="1" s="1"/>
  <c r="AH304" i="1"/>
  <c r="AH305" i="1" s="1"/>
  <c r="AG353" i="1"/>
  <c r="AG257" i="1"/>
  <c r="AH256" i="1"/>
  <c r="AG209" i="1"/>
  <c r="AH208" i="1"/>
  <c r="AG161" i="1"/>
  <c r="AH160" i="1"/>
  <c r="AI64" i="1"/>
  <c r="AF65" i="1"/>
  <c r="AJ109" i="1" l="1"/>
  <c r="AJ111" i="1" s="1"/>
  <c r="AK397" i="1"/>
  <c r="AJ399" i="1"/>
  <c r="Z24" i="3"/>
  <c r="Z17" i="3"/>
  <c r="Z20" i="3" s="1"/>
  <c r="Z27" i="3" s="1"/>
  <c r="Z25" i="3"/>
  <c r="AM157" i="1"/>
  <c r="AM159" i="1" s="1"/>
  <c r="AL159" i="1"/>
  <c r="AI349" i="1"/>
  <c r="AH351" i="1"/>
  <c r="AH12" i="1" s="1"/>
  <c r="AH18" i="3" s="1"/>
  <c r="AH352" i="1"/>
  <c r="AH353" i="1" s="1"/>
  <c r="AJ301" i="1"/>
  <c r="AI303" i="1"/>
  <c r="AM205" i="1"/>
  <c r="AM207" i="1" s="1"/>
  <c r="AL207" i="1"/>
  <c r="AK61" i="1"/>
  <c r="AJ63" i="1"/>
  <c r="Z112" i="1"/>
  <c r="Z16" i="1" s="1"/>
  <c r="Z17" i="1" s="1"/>
  <c r="AI400" i="1"/>
  <c r="AI401" i="1" s="1"/>
  <c r="AI304" i="1"/>
  <c r="AI305" i="1" s="1"/>
  <c r="AH257" i="1"/>
  <c r="AI256" i="1"/>
  <c r="AH209" i="1"/>
  <c r="AI208" i="1"/>
  <c r="AH161" i="1"/>
  <c r="AI160" i="1"/>
  <c r="AJ64" i="1"/>
  <c r="AG65" i="1"/>
  <c r="AK109" i="1" l="1"/>
  <c r="AK111" i="1" s="1"/>
  <c r="AL397" i="1"/>
  <c r="AK399" i="1"/>
  <c r="Z28" i="3"/>
  <c r="Z31" i="3" s="1"/>
  <c r="Z21" i="3"/>
  <c r="AA14" i="3"/>
  <c r="AI352" i="1"/>
  <c r="AI353" i="1" s="1"/>
  <c r="AJ349" i="1"/>
  <c r="AI351" i="1"/>
  <c r="AI12" i="1" s="1"/>
  <c r="AI18" i="3" s="1"/>
  <c r="AK301" i="1"/>
  <c r="AJ303" i="1"/>
  <c r="AL61" i="1"/>
  <c r="AK63" i="1"/>
  <c r="Z113" i="1"/>
  <c r="AJ400" i="1"/>
  <c r="AJ401" i="1" s="1"/>
  <c r="AJ304" i="1"/>
  <c r="AJ305" i="1" s="1"/>
  <c r="AI257" i="1"/>
  <c r="AJ256" i="1"/>
  <c r="AI209" i="1"/>
  <c r="AJ208" i="1"/>
  <c r="AI161" i="1"/>
  <c r="AJ160" i="1"/>
  <c r="AK64" i="1"/>
  <c r="AH65" i="1"/>
  <c r="AL109" i="1" l="1"/>
  <c r="AL111" i="1" s="1"/>
  <c r="AM397" i="1"/>
  <c r="AM399" i="1" s="1"/>
  <c r="AL399" i="1"/>
  <c r="AA24" i="3"/>
  <c r="AA17" i="3"/>
  <c r="AA20" i="3" s="1"/>
  <c r="AA27" i="3" s="1"/>
  <c r="AA25" i="3"/>
  <c r="AJ12" i="1"/>
  <c r="AJ18" i="3" s="1"/>
  <c r="AJ352" i="1"/>
  <c r="AJ353" i="1" s="1"/>
  <c r="AL301" i="1"/>
  <c r="AK303" i="1"/>
  <c r="AK349" i="1"/>
  <c r="AJ351" i="1"/>
  <c r="AM61" i="1"/>
  <c r="AL63" i="1"/>
  <c r="AA112" i="1"/>
  <c r="AA16" i="1" s="1"/>
  <c r="AA17" i="1" s="1"/>
  <c r="AK304" i="1"/>
  <c r="AK305" i="1" s="1"/>
  <c r="AK400" i="1"/>
  <c r="AK401" i="1" s="1"/>
  <c r="AJ257" i="1"/>
  <c r="AK256" i="1"/>
  <c r="AJ209" i="1"/>
  <c r="AK208" i="1"/>
  <c r="AJ161" i="1"/>
  <c r="AK160" i="1"/>
  <c r="AL64" i="1"/>
  <c r="AI65" i="1"/>
  <c r="AM109" i="1" l="1"/>
  <c r="AM111" i="1" s="1"/>
  <c r="AK352" i="1"/>
  <c r="AK353" i="1" s="1"/>
  <c r="AA28" i="3"/>
  <c r="AA31" i="3" s="1"/>
  <c r="AA21" i="3"/>
  <c r="AB14" i="3"/>
  <c r="AM63" i="1"/>
  <c r="AL349" i="1"/>
  <c r="AK351" i="1"/>
  <c r="AK12" i="1" s="1"/>
  <c r="AK18" i="3" s="1"/>
  <c r="AM301" i="1"/>
  <c r="AM303" i="1" s="1"/>
  <c r="AL303" i="1"/>
  <c r="AA113" i="1"/>
  <c r="AL400" i="1"/>
  <c r="AL401" i="1" s="1"/>
  <c r="AL304" i="1"/>
  <c r="AL305" i="1" s="1"/>
  <c r="AK257" i="1"/>
  <c r="AL256" i="1"/>
  <c r="AK209" i="1"/>
  <c r="AL208" i="1"/>
  <c r="AK161" i="1"/>
  <c r="AL160" i="1"/>
  <c r="AM64" i="1"/>
  <c r="AP64" i="1" s="1"/>
  <c r="AJ65" i="1"/>
  <c r="AL352" i="1" l="1"/>
  <c r="AB24" i="3"/>
  <c r="AB17" i="3"/>
  <c r="AB20" i="3" s="1"/>
  <c r="AB27" i="3" s="1"/>
  <c r="AB25" i="3"/>
  <c r="AM349" i="1"/>
  <c r="AM351" i="1" s="1"/>
  <c r="AL351" i="1"/>
  <c r="AM304" i="1"/>
  <c r="AM400" i="1"/>
  <c r="AB112" i="1"/>
  <c r="AB16" i="1" s="1"/>
  <c r="AB17" i="1" s="1"/>
  <c r="AL353" i="1"/>
  <c r="AL12" i="1" s="1"/>
  <c r="AL18" i="3" s="1"/>
  <c r="AL257" i="1"/>
  <c r="AM256" i="1"/>
  <c r="AL209" i="1"/>
  <c r="AM208" i="1"/>
  <c r="AL161" i="1"/>
  <c r="AM160" i="1"/>
  <c r="AK65" i="1"/>
  <c r="AM209" i="1" l="1"/>
  <c r="AP208" i="1"/>
  <c r="AM161" i="1"/>
  <c r="AP160" i="1"/>
  <c r="AM257" i="1"/>
  <c r="AP256" i="1"/>
  <c r="AM401" i="1"/>
  <c r="AP400" i="1"/>
  <c r="AM305" i="1"/>
  <c r="AP304" i="1"/>
  <c r="AB28" i="3"/>
  <c r="AB31" i="3" s="1"/>
  <c r="AB21" i="3"/>
  <c r="AC14" i="3"/>
  <c r="AM352" i="1"/>
  <c r="AB113" i="1"/>
  <c r="AL65" i="1"/>
  <c r="AM65" i="1"/>
  <c r="AM353" i="1" l="1"/>
  <c r="AM12" i="1" s="1"/>
  <c r="AM18" i="3" s="1"/>
  <c r="AP352" i="1"/>
  <c r="AC24" i="3"/>
  <c r="AC17" i="3"/>
  <c r="AC20" i="3" s="1"/>
  <c r="AC27" i="3" s="1"/>
  <c r="AC25" i="3"/>
  <c r="AC112" i="1"/>
  <c r="AC16" i="1" s="1"/>
  <c r="AC17" i="1" s="1"/>
  <c r="AC28" i="3" l="1"/>
  <c r="AC31" i="3" s="1"/>
  <c r="Y32" i="3" s="1"/>
  <c r="AC21" i="3"/>
  <c r="AD14" i="3"/>
  <c r="AC113" i="1"/>
  <c r="AD24" i="3" l="1"/>
  <c r="AD17" i="3"/>
  <c r="AD20" i="3" s="1"/>
  <c r="AD27" i="3" s="1"/>
  <c r="AD25" i="3"/>
  <c r="AD112" i="1"/>
  <c r="AD16" i="1" s="1"/>
  <c r="AD17" i="1" s="1"/>
  <c r="AD28" i="3" l="1"/>
  <c r="AD31" i="3" s="1"/>
  <c r="AD21" i="3"/>
  <c r="AE14" i="3"/>
  <c r="AD113" i="1"/>
  <c r="AE24" i="3" l="1"/>
  <c r="AE17" i="3"/>
  <c r="AE20" i="3" s="1"/>
  <c r="AE27" i="3" s="1"/>
  <c r="AE25" i="3"/>
  <c r="AE112" i="1"/>
  <c r="AE28" i="3" l="1"/>
  <c r="AE31" i="3" s="1"/>
  <c r="AE113" i="1"/>
  <c r="AE16" i="1"/>
  <c r="AE17" i="1" s="1"/>
  <c r="AF112" i="1"/>
  <c r="AE21" i="3" l="1"/>
  <c r="AF14" i="3"/>
  <c r="AF113" i="1"/>
  <c r="AF16" i="1"/>
  <c r="AF17" i="1" s="1"/>
  <c r="AG112" i="1"/>
  <c r="AG16" i="1" s="1"/>
  <c r="AG17" i="1" s="1"/>
  <c r="AF24" i="3" l="1"/>
  <c r="AF17" i="3"/>
  <c r="AF25" i="3"/>
  <c r="AG14" i="3"/>
  <c r="AH14" i="3"/>
  <c r="AG113" i="1"/>
  <c r="AF20" i="3" l="1"/>
  <c r="AH24" i="3"/>
  <c r="AH17" i="3"/>
  <c r="AH20" i="3" s="1"/>
  <c r="AH27" i="3" s="1"/>
  <c r="AH25" i="3"/>
  <c r="AG24" i="3"/>
  <c r="AG17" i="3"/>
  <c r="AG25" i="3"/>
  <c r="AH112" i="1"/>
  <c r="AH16" i="1" s="1"/>
  <c r="AH17" i="1" s="1"/>
  <c r="AF21" i="3" l="1"/>
  <c r="AF27" i="3"/>
  <c r="AF28" i="3" s="1"/>
  <c r="AF31" i="3" s="1"/>
  <c r="AG20" i="3"/>
  <c r="AH28" i="3"/>
  <c r="AH31" i="3" s="1"/>
  <c r="AH21" i="3"/>
  <c r="AI14" i="3"/>
  <c r="AH113" i="1"/>
  <c r="AG21" i="3" l="1"/>
  <c r="AG27" i="3"/>
  <c r="AG28" i="3" s="1"/>
  <c r="AG31" i="3" s="1"/>
  <c r="AD32" i="3" s="1"/>
  <c r="AI24" i="3"/>
  <c r="AI17" i="3"/>
  <c r="AI20" i="3" s="1"/>
  <c r="AI27" i="3" s="1"/>
  <c r="AI25" i="3"/>
  <c r="AI112" i="1"/>
  <c r="AI16" i="1" s="1"/>
  <c r="AI17" i="1" s="1"/>
  <c r="AI28" i="3" l="1"/>
  <c r="AI31" i="3" s="1"/>
  <c r="AI21" i="3"/>
  <c r="AJ14" i="3"/>
  <c r="AI113" i="1"/>
  <c r="AJ24" i="3" l="1"/>
  <c r="AJ17" i="3"/>
  <c r="AJ20" i="3" s="1"/>
  <c r="AJ27" i="3" s="1"/>
  <c r="AJ25" i="3"/>
  <c r="AJ112" i="1"/>
  <c r="AJ16" i="1" s="1"/>
  <c r="AJ17" i="1" s="1"/>
  <c r="AJ28" i="3" l="1"/>
  <c r="AJ31" i="3" s="1"/>
  <c r="AJ21" i="3"/>
  <c r="AK14" i="3"/>
  <c r="AK112" i="1"/>
  <c r="AK16" i="1" s="1"/>
  <c r="AK17" i="1" s="1"/>
  <c r="AJ113" i="1"/>
  <c r="AK24" i="3" l="1"/>
  <c r="AK17" i="3"/>
  <c r="AK25" i="3"/>
  <c r="AL14" i="3"/>
  <c r="AL112" i="1"/>
  <c r="AL16" i="1" s="1"/>
  <c r="AL17" i="1" s="1"/>
  <c r="AK113" i="1"/>
  <c r="AK20" i="3" l="1"/>
  <c r="AL24" i="3"/>
  <c r="AL17" i="3"/>
  <c r="AL25" i="3"/>
  <c r="AM14" i="3"/>
  <c r="AM112" i="1"/>
  <c r="AL113" i="1"/>
  <c r="AK21" i="3" l="1"/>
  <c r="AK27" i="3"/>
  <c r="AK28" i="3" s="1"/>
  <c r="AK31" i="3" s="1"/>
  <c r="AL20" i="3"/>
  <c r="AM113" i="1"/>
  <c r="AM16" i="1" s="1"/>
  <c r="AM17" i="1" s="1"/>
  <c r="AP112" i="1"/>
  <c r="AP9" i="1" s="1"/>
  <c r="D3" i="3" s="1"/>
  <c r="AM24" i="3"/>
  <c r="AM17" i="3"/>
  <c r="AM25" i="3"/>
  <c r="T35" i="3"/>
  <c r="U34" i="3"/>
  <c r="V34" i="3" s="1"/>
  <c r="W34" i="3" s="1"/>
  <c r="X34" i="3" s="1"/>
  <c r="AL21" i="3" l="1"/>
  <c r="AL27" i="3"/>
  <c r="AL28" i="3" s="1"/>
  <c r="AL31" i="3" s="1"/>
  <c r="AM20" i="3"/>
  <c r="U35" i="3"/>
  <c r="V35" i="3" s="1"/>
  <c r="W35" i="3" s="1"/>
  <c r="X35" i="3" s="1"/>
  <c r="Y35" i="3" s="1"/>
  <c r="AM21" i="3" l="1"/>
  <c r="AM27" i="3"/>
  <c r="AM28" i="3" s="1"/>
  <c r="AM31" i="3" s="1"/>
  <c r="AI32" i="3" s="1"/>
  <c r="T36" i="3"/>
  <c r="Z35" i="3"/>
  <c r="AA35" i="3" s="1"/>
  <c r="AB35" i="3" s="1"/>
  <c r="AC35" i="3" s="1"/>
  <c r="AD35" i="3" s="1"/>
  <c r="T37" i="3" l="1"/>
  <c r="Y36" i="3"/>
  <c r="Y37" i="3" s="1"/>
  <c r="AE35" i="3"/>
  <c r="AF35" i="3" s="1"/>
  <c r="AG35" i="3" s="1"/>
  <c r="AH35" i="3" s="1"/>
  <c r="AI35" i="3" s="1"/>
  <c r="AD36" i="3" l="1"/>
  <c r="AD37" i="3" s="1"/>
  <c r="AJ35" i="3"/>
  <c r="AK35" i="3" s="1"/>
  <c r="AL35" i="3" s="1"/>
  <c r="AM35" i="3" s="1"/>
  <c r="AI36" i="3" l="1"/>
  <c r="AI37" i="3" s="1"/>
</calcChain>
</file>

<file path=xl/sharedStrings.xml><?xml version="1.0" encoding="utf-8"?>
<sst xmlns="http://schemas.openxmlformats.org/spreadsheetml/2006/main" count="500" uniqueCount="82">
  <si>
    <t>$M nom</t>
  </si>
  <si>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</si>
  <si>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</si>
  <si>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</si>
  <si>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</si>
  <si>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</si>
  <si>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</si>
  <si>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</si>
  <si>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VBRC</t>
  </si>
  <si>
    <t>Inflation</t>
  </si>
  <si>
    <t>Depreciation</t>
  </si>
  <si>
    <t>Cumulative inflation</t>
  </si>
  <si>
    <t>Remaining Life</t>
  </si>
  <si>
    <t>Standard Life</t>
  </si>
  <si>
    <t>n/a</t>
  </si>
  <si>
    <t>Existing Assets</t>
  </si>
  <si>
    <t>Base year</t>
  </si>
  <si>
    <t>Check</t>
  </si>
  <si>
    <t>2010 Closing RAB</t>
  </si>
  <si>
    <t>Total Closing RAB</t>
  </si>
  <si>
    <t>Return on assets</t>
  </si>
  <si>
    <t>Forecast inflation</t>
  </si>
  <si>
    <t>Actual Inflation</t>
  </si>
  <si>
    <t>Capex</t>
  </si>
  <si>
    <t>Nominal Vanilla WACC</t>
  </si>
  <si>
    <t>Real Vanilla WACC</t>
  </si>
  <si>
    <t>Capex Closing RAB</t>
  </si>
  <si>
    <t>Total Depreciation</t>
  </si>
  <si>
    <t>Depreciation on Existing Assets</t>
  </si>
  <si>
    <t>Capex Depreciation</t>
  </si>
  <si>
    <t>NPV of forward 5 years</t>
  </si>
  <si>
    <t>Actuals up to:</t>
  </si>
  <si>
    <t>Inputs - Actual</t>
  </si>
  <si>
    <t>General Assumptions</t>
  </si>
  <si>
    <t>Source</t>
  </si>
  <si>
    <t>2016-20 PTRM</t>
  </si>
  <si>
    <t>2011-15 RFM</t>
  </si>
  <si>
    <t>O&amp;M</t>
  </si>
  <si>
    <t>Tax liability</t>
  </si>
  <si>
    <t>Depreciation Calculations</t>
  </si>
  <si>
    <t>Year</t>
  </si>
  <si>
    <t>Price Impact Calculations</t>
  </si>
  <si>
    <t>Assumptions</t>
  </si>
  <si>
    <t>Opening RAB</t>
  </si>
  <si>
    <t>Total building blocks</t>
  </si>
  <si>
    <t>Smoothed revenue</t>
  </si>
  <si>
    <t>X factor</t>
  </si>
  <si>
    <t>NPV variance</t>
  </si>
  <si>
    <t>Building blocks (nominal)</t>
  </si>
  <si>
    <t>Building blocks (real)</t>
  </si>
  <si>
    <t>$m Real (2010)</t>
  </si>
  <si>
    <t>Existing Assets Closing RAB</t>
  </si>
  <si>
    <t>$m nom</t>
  </si>
  <si>
    <t>Reset reg flag</t>
  </si>
  <si>
    <t>Actual O&amp;M</t>
  </si>
  <si>
    <t>Tax liability (% of revenue)</t>
  </si>
  <si>
    <t>$m Real (2015)</t>
  </si>
  <si>
    <t>Capitalised corporate overheads ($m nom)</t>
  </si>
  <si>
    <t xml:space="preserve">2009-13 &amp; 2014 Category RINs </t>
  </si>
  <si>
    <t>PAL Opex Consolidation</t>
  </si>
  <si>
    <t>Conversion from $ nom to $ 2010</t>
  </si>
  <si>
    <t>2014 Revealed Cost O&amp;M</t>
  </si>
  <si>
    <t>Opex</t>
  </si>
  <si>
    <t>Capitalised overheads as % of total capex</t>
  </si>
  <si>
    <t>Baseline depreciation example calculation (Powercor)</t>
  </si>
  <si>
    <t>Assumptions: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</si>
  <si>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2010 Closing RAB for starting existing assets for 2011-15 regulatory period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</si>
  <si>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Actual capex for 2011-15 regulatory period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</si>
  <si>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O&amp;M assumed at 2014 revealed cost flat in real terms, with adjustment to reflect change in capitalisation policy for corporate overheads from 2016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</si>
  <si>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Capital assumed to be average of actual capex for 2011-14, with adjustment to reflect change in capitalisation policy for corporate overheads from 2016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</si>
  <si>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Tax liability assumed to be 4.5% of the sum of return on capital, return of capital and O&amp;M, based on actual figures for 2011-14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</si>
  <si>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Remaining lives and standard lives as at 2010 taken from 2011-15 RFM</t>
    </r>
  </si>
  <si>
    <t>Depreciation calculations (calculated in $ real 2010):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</si>
  <si>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Depreciation for existing assets calculated separately from capex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</si>
  <si>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Existing assets taken from 2010 closing RAB by asset group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</si>
  <si>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For capex calculated separately for each year, by asset group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</si>
  <si>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Closing RAB calculated for each asset group and for total</t>
    </r>
  </si>
  <si>
    <t>Revenue Impact: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</si>
  <si>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Calculation of building blocks is shown in both real terms ($2010) and nominal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</si>
  <si>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Return on assets in 2011-2015 calculated by multiplying assumed WACC by opening RAB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</si>
  <si>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Depreciation calculated as detailed above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</si>
  <si>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Verdana"/>
        <family val="2"/>
      </rPr>
      <t>X-factors derived such that NPV of smoothed revenue is equal to NPV of total building blocks for each 5-year period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</si>
</sst>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#,##0.0_);\(#,##0.0\);_-* &quot;-&quot;_-"/>
    <numFmt numFmtId="172" formatCode="_-* #,##0.00_-;[Red]\(#,##0.00\)_-;_-* &quot;-&quot;??_-;_-@_-"/>
    <numFmt numFmtId="173" formatCode="_(&quot;$&quot;#,##0.0_);\(&quot;$&quot;#,##0.0\);_(&quot;$&quot;#,##0.0_)"/>
    <numFmt numFmtId="174" formatCode="d/m/yy"/>
    <numFmt numFmtId="175" formatCode="_(#,##0.0\x_);\(#,##0.0\x\);_(#,##0.0\x_)"/>
    <numFmt numFmtId="176" formatCode="_(#,##0.0_);\(#,##0.0\);_(#,##0.0_)"/>
    <numFmt numFmtId="177" formatCode="_(#,##0.0%_);\(#,##0.0%\);_(#,##0.0%_)"/>
    <numFmt numFmtId="178" formatCode="_(###0_);\(###0\);_(###0_)"/>
    <numFmt numFmtId="179" formatCode="_)d/m/yy_)"/>
    <numFmt numFmtId="180" formatCode="_(&quot;$&quot;* #,##0_);_(&quot;$&quot;* \(#,##0\);_(&quot;$&quot;* &quot;-&quot;_);_(@_)"/>
    <numFmt numFmtId="181" formatCode="_(* #,##0_);_(* \(#,##0\);_(* &quot;-&quot;_);_(@_)"/>
    <numFmt numFmtId="182" formatCode="0.000_)"/>
    <numFmt numFmtId="183" formatCode="#,##0.0_);\(#,##0.0\)"/>
    <numFmt numFmtId="184" formatCode="_(&quot;Rp.&quot;* #,##0_);_(&quot;Rp.&quot;* \(#,##0\);_(&quot;Rp.&quot;* &quot;-&quot;_);_(@_)"/>
    <numFmt numFmtId="185" formatCode="00000"/>
    <numFmt numFmtId="186" formatCode="_(&quot;$&quot;* #,##0.00_);_(&quot;$&quot;* \(#,##0.00\);_(&quot;$&quot;* &quot;-&quot;??_);_(@_)"/>
    <numFmt numFmtId="187" formatCode="mm/dd/yy"/>
    <numFmt numFmtId="188" formatCode="_-[$€-2]* #,##0.00_-;\-[$€-2]* #,##0.00_-;_-[$€-2]* &quot;-&quot;??_-"/>
    <numFmt numFmtId="189" formatCode="0_);[Red]\(0\)"/>
    <numFmt numFmtId="190" formatCode="_(* #,##0_);_(* \(#,##0\);_(* &quot;-&quot;??_);_(@_)"/>
    <numFmt numFmtId="191" formatCode="&quot;Rp.&quot;#,##0.00_);\(&quot;Rp.&quot;#,##0.00\)"/>
    <numFmt numFmtId="192" formatCode="_(* #,##0.0_);_(* \(#,##0.0\);_(* &quot;-&quot;?_);_(@_)"/>
    <numFmt numFmtId="193" formatCode="0.00%;_*\(0.00\)%"/>
    <numFmt numFmtId="194" formatCode="_(#,##0_);\(#,##0\);_(#,##0_)"/>
    <numFmt numFmtId="195" formatCode="_-* #,##0.0_-;\(\ #,##0.0\)"/>
    <numFmt numFmtId="196" formatCode="0.00_)"/>
    <numFmt numFmtId="197" formatCode="#,##0_ ;[Red]\(#,##0\)\ "/>
    <numFmt numFmtId="198" formatCode="#,##0.00;\(#,##0.00\)"/>
    <numFmt numFmtId="199" formatCode="0_)"/>
    <numFmt numFmtId="200" formatCode="#,##0.0000_);[Red]\(#,##0.0000\)"/>
    <numFmt numFmtId="201" formatCode="#,##0_);[Red]\(#,##0\)"/>
    <numFmt numFmtId="202" formatCode="0.000"/>
  </numFmts>
  <fonts count="88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1"/>
      <name val="Verdana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2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2" fontId="9" fillId="0" borderId="0"/>
    <xf numFmtId="172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178" fontId="9" fillId="0" borderId="2">
      <alignment horizontal="center" vertical="center"/>
      <protection locked="0"/>
    </xf>
    <xf numFmtId="0" fontId="9" fillId="0" borderId="2" applyAlignment="0">
      <protection locked="0"/>
    </xf>
    <xf numFmtId="173" fontId="9" fillId="0" borderId="2">
      <alignment vertical="center"/>
      <protection locked="0"/>
    </xf>
    <xf numFmtId="179" fontId="9" fillId="0" borderId="2">
      <alignment horizontal="right"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80" fontId="13" fillId="0" borderId="0" applyFont="0" applyFill="0" applyBorder="0" applyAlignment="0" applyProtection="0"/>
    <xf numFmtId="0" fontId="14" fillId="0" borderId="0" applyNumberFormat="0" applyFill="0" applyBorder="0" applyAlignment="0"/>
    <xf numFmtId="181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78" fontId="9" fillId="0" borderId="0" applyFill="0" applyBorder="0">
      <alignment horizontal="center" vertical="center"/>
    </xf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1" fontId="5" fillId="0" borderId="0" applyFont="0" applyFill="0" applyBorder="0" applyAlignment="0" applyProtection="0"/>
    <xf numFmtId="183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22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2" fontId="5" fillId="25" borderId="0" applyFont="0" applyBorder="0">
      <alignment horizontal="right"/>
    </xf>
    <xf numFmtId="166" fontId="5" fillId="25" borderId="0" applyFont="0" applyBorder="0" applyAlignment="0"/>
    <xf numFmtId="192" fontId="5" fillId="25" borderId="0" applyFont="0" applyBorder="0">
      <alignment horizontal="right"/>
    </xf>
    <xf numFmtId="183" fontId="34" fillId="0" borderId="6" applyProtection="0"/>
    <xf numFmtId="193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1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1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1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2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4" fontId="9" fillId="0" borderId="10" applyFill="0">
      <alignment horizontal="center" vertical="center"/>
    </xf>
    <xf numFmtId="183" fontId="40" fillId="0" borderId="0"/>
    <xf numFmtId="0" fontId="26" fillId="0" borderId="0" applyFill="0" applyBorder="0" applyAlignment="0"/>
    <xf numFmtId="195" fontId="41" fillId="0" borderId="6">
      <alignment horizontal="right"/>
      <protection locked="0"/>
    </xf>
    <xf numFmtId="196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7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8" fontId="5" fillId="0" borderId="0"/>
    <xf numFmtId="173" fontId="9" fillId="0" borderId="0" applyFill="0" applyBorder="0">
      <alignment horizontal="right" vertical="center"/>
    </xf>
    <xf numFmtId="179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9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3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200" fontId="5" fillId="0" borderId="1" applyBorder="0" applyProtection="0">
      <alignment horizontal="right"/>
    </xf>
  </cellStyleXfs>
  <cellXfs count="109">
    <xf numFmtId="0" fontId="0" fillId="0" borderId="0" xfId="0"/>
    <xf numFmtId="165" fontId="2" fillId="0" borderId="0" xfId="1" applyNumberFormat="1" applyFont="1"/>
    <xf numFmtId="165" fontId="2" fillId="2" borderId="0" xfId="1" applyNumberFormat="1" applyFont="1" applyFill="1"/>
    <xf numFmtId="165" fontId="3" fillId="0" borderId="0" xfId="1" applyNumberFormat="1" applyFont="1"/>
    <xf numFmtId="0" fontId="2" fillId="0" borderId="0" xfId="1" applyNumberFormat="1" applyFont="1"/>
    <xf numFmtId="10" fontId="2" fillId="2" borderId="0" xfId="2" applyNumberFormat="1" applyFont="1" applyFill="1"/>
    <xf numFmtId="167" fontId="2" fillId="0" borderId="0" xfId="1" applyNumberFormat="1" applyFont="1" applyFill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4" fontId="4" fillId="0" borderId="0" xfId="1" applyNumberFormat="1" applyFont="1"/>
    <xf numFmtId="169" fontId="2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10" fontId="2" fillId="0" borderId="0" xfId="2" applyNumberFormat="1" applyFont="1" applyFill="1"/>
    <xf numFmtId="0" fontId="2" fillId="0" borderId="0" xfId="0" applyFont="1"/>
    <xf numFmtId="0" fontId="66" fillId="0" borderId="0" xfId="5" applyFont="1"/>
    <xf numFmtId="0" fontId="66" fillId="0" borderId="0" xfId="0" applyFont="1"/>
    <xf numFmtId="0" fontId="67" fillId="0" borderId="0" xfId="0" applyFont="1"/>
    <xf numFmtId="171" fontId="66" fillId="0" borderId="0" xfId="3" applyNumberFormat="1" applyFont="1" applyFill="1" applyBorder="1" applyAlignment="1" applyProtection="1">
      <alignment horizontal="right"/>
    </xf>
    <xf numFmtId="166" fontId="66" fillId="0" borderId="0" xfId="2" applyNumberFormat="1" applyFont="1"/>
    <xf numFmtId="9" fontId="66" fillId="0" borderId="0" xfId="2" applyFont="1" applyFill="1" applyBorder="1" applyAlignment="1" applyProtection="1">
      <alignment horizontal="right"/>
    </xf>
    <xf numFmtId="0" fontId="2" fillId="2" borderId="0" xfId="1" applyNumberFormat="1" applyFont="1" applyFill="1"/>
    <xf numFmtId="165" fontId="2" fillId="2" borderId="0" xfId="1" applyNumberFormat="1" applyFont="1" applyFill="1" applyAlignment="1">
      <alignment horizontal="right"/>
    </xf>
    <xf numFmtId="165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01" fontId="2" fillId="0" borderId="0" xfId="1" applyNumberFormat="1" applyFont="1"/>
    <xf numFmtId="202" fontId="66" fillId="0" borderId="0" xfId="0" applyNumberFormat="1" applyFont="1"/>
    <xf numFmtId="0" fontId="69" fillId="0" borderId="0" xfId="5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8" fontId="2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left"/>
    </xf>
    <xf numFmtId="0" fontId="68" fillId="53" borderId="0" xfId="0" applyFont="1" applyFill="1" applyBorder="1"/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70" fillId="0" borderId="0" xfId="1" applyNumberFormat="1" applyFont="1"/>
    <xf numFmtId="165" fontId="70" fillId="0" borderId="0" xfId="1" applyNumberFormat="1" applyFont="1" applyAlignment="1">
      <alignment horizontal="left"/>
    </xf>
    <xf numFmtId="0" fontId="66" fillId="0" borderId="0" xfId="0" applyFont="1" applyBorder="1"/>
    <xf numFmtId="201" fontId="2" fillId="0" borderId="0" xfId="1" applyNumberFormat="1" applyFont="1" applyBorder="1"/>
    <xf numFmtId="201" fontId="2" fillId="0" borderId="1" xfId="1" applyNumberFormat="1" applyFont="1" applyBorder="1"/>
    <xf numFmtId="10" fontId="66" fillId="0" borderId="0" xfId="0" applyNumberFormat="1" applyFont="1"/>
    <xf numFmtId="10" fontId="66" fillId="2" borderId="0" xfId="2" applyNumberFormat="1" applyFont="1" applyFill="1"/>
    <xf numFmtId="0" fontId="67" fillId="0" borderId="0" xfId="5" applyFont="1"/>
    <xf numFmtId="201" fontId="3" fillId="0" borderId="0" xfId="1" applyNumberFormat="1" applyFont="1"/>
    <xf numFmtId="0" fontId="66" fillId="53" borderId="0" xfId="0" applyFont="1" applyFill="1"/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0" fontId="66" fillId="0" borderId="0" xfId="0" applyFont="1" applyAlignment="1">
      <alignment horizontal="left" vertical="center"/>
    </xf>
    <xf numFmtId="0" fontId="71" fillId="0" borderId="0" xfId="0" applyFont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72" fillId="0" borderId="0" xfId="1" applyNumberFormat="1" applyFont="1" applyAlignment="1">
      <alignment horizontal="left" vertical="center"/>
    </xf>
    <xf numFmtId="165" fontId="2" fillId="0" borderId="0" xfId="1" applyNumberFormat="1" applyFont="1" applyFill="1" applyAlignment="1">
      <alignment horizontal="right" vertical="center"/>
    </xf>
    <xf numFmtId="0" fontId="71" fillId="0" borderId="0" xfId="5" applyFont="1"/>
    <xf numFmtId="201" fontId="73" fillId="0" borderId="0" xfId="1" applyNumberFormat="1" applyFont="1"/>
    <xf numFmtId="0" fontId="74" fillId="0" borderId="0" xfId="0" applyFont="1"/>
    <xf numFmtId="165" fontId="75" fillId="0" borderId="0" xfId="1" applyNumberFormat="1" applyFont="1" applyAlignment="1">
      <alignment horizontal="center" vertical="top" wrapText="1"/>
    </xf>
    <xf numFmtId="165" fontId="76" fillId="0" borderId="0" xfId="1" applyNumberFormat="1" applyFont="1" applyFill="1" applyBorder="1" applyAlignment="1">
      <alignment horizontal="left" vertical="top" wrapText="1"/>
    </xf>
    <xf numFmtId="165" fontId="77" fillId="0" borderId="0" xfId="1" applyNumberFormat="1" applyFont="1" applyFill="1" applyBorder="1" applyAlignment="1">
      <alignment horizontal="center" vertical="top" wrapText="1"/>
    </xf>
    <xf numFmtId="0" fontId="78" fillId="0" borderId="0" xfId="0" applyFont="1" applyAlignment="1">
      <alignment horizontal="center" vertical="top" wrapText="1"/>
    </xf>
    <xf numFmtId="165" fontId="78" fillId="0" borderId="0" xfId="1" applyNumberFormat="1" applyFont="1" applyFill="1" applyBorder="1" applyAlignment="1">
      <alignment horizontal="center" vertical="top" wrapText="1"/>
    </xf>
    <xf numFmtId="165" fontId="79" fillId="0" borderId="0" xfId="1" applyNumberFormat="1" applyFont="1"/>
    <xf numFmtId="0" fontId="77" fillId="53" borderId="0" xfId="0" applyFont="1" applyFill="1"/>
    <xf numFmtId="0" fontId="77" fillId="0" borderId="0" xfId="0" applyFont="1"/>
    <xf numFmtId="0" fontId="75" fillId="0" borderId="0" xfId="0" applyFont="1"/>
    <xf numFmtId="0" fontId="80" fillId="0" borderId="0" xfId="0" applyFont="1"/>
    <xf numFmtId="165" fontId="2" fillId="0" borderId="0" xfId="1" applyNumberFormat="1" applyFont="1" applyFill="1" applyBorder="1" applyAlignment="1">
      <alignment horizontal="left" vertical="top"/>
    </xf>
    <xf numFmtId="164" fontId="2" fillId="0" borderId="0" xfId="0" applyNumberFormat="1" applyFont="1"/>
    <xf numFmtId="165" fontId="2" fillId="0" borderId="0" xfId="0" applyNumberFormat="1" applyFont="1"/>
    <xf numFmtId="165" fontId="77" fillId="0" borderId="0" xfId="1" applyNumberFormat="1" applyFont="1" applyFill="1" applyBorder="1" applyAlignment="1">
      <alignment horizontal="left" vertical="top"/>
    </xf>
    <xf numFmtId="164" fontId="2" fillId="2" borderId="0" xfId="1" applyNumberFormat="1" applyFont="1" applyFill="1"/>
    <xf numFmtId="0" fontId="2" fillId="0" borderId="0" xfId="0" applyFont="1" applyAlignment="1">
      <alignment horizontal="left"/>
    </xf>
    <xf numFmtId="165" fontId="81" fillId="0" borderId="0" xfId="1" applyNumberFormat="1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73" fillId="0" borderId="0" xfId="0" applyFont="1"/>
    <xf numFmtId="165" fontId="82" fillId="0" borderId="0" xfId="1" applyNumberFormat="1" applyFont="1" applyFill="1" applyBorder="1" applyAlignment="1">
      <alignment horizontal="left" vertical="top"/>
    </xf>
    <xf numFmtId="165" fontId="73" fillId="0" borderId="0" xfId="1" applyNumberFormat="1" applyFont="1" applyAlignment="1">
      <alignment horizontal="left"/>
    </xf>
    <xf numFmtId="43" fontId="73" fillId="0" borderId="0" xfId="0" applyNumberFormat="1" applyFont="1"/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0" fontId="3" fillId="53" borderId="0" xfId="0" applyFont="1" applyFill="1" applyBorder="1" applyAlignment="1">
      <alignment horizontal="center" vertical="top" wrapText="1"/>
    </xf>
    <xf numFmtId="165" fontId="70" fillId="0" borderId="0" xfId="1" applyNumberFormat="1" applyFont="1" applyFill="1"/>
    <xf numFmtId="0" fontId="2" fillId="0" borderId="0" xfId="0" applyFont="1" applyFill="1"/>
    <xf numFmtId="0" fontId="2" fillId="0" borderId="0" xfId="0" applyFont="1" applyFill="1" applyBorder="1"/>
    <xf numFmtId="43" fontId="73" fillId="0" borderId="0" xfId="0" applyNumberFormat="1" applyFont="1" applyFill="1"/>
    <xf numFmtId="9" fontId="2" fillId="0" borderId="0" xfId="2" applyFont="1" applyFill="1"/>
    <xf numFmtId="0" fontId="74" fillId="0" borderId="0" xfId="0" applyFont="1" applyFill="1"/>
    <xf numFmtId="9" fontId="73" fillId="0" borderId="0" xfId="2" applyFont="1"/>
    <xf numFmtId="0" fontId="83" fillId="0" borderId="21" xfId="0" applyFont="1" applyBorder="1" applyAlignment="1">
      <alignment vertical="center"/>
    </xf>
    <xf numFmtId="0" fontId="84" fillId="0" borderId="21" xfId="0" applyFont="1" applyBorder="1" applyAlignment="1">
      <alignment vertical="center"/>
    </xf>
    <xf numFmtId="9" fontId="83" fillId="0" borderId="21" xfId="0" applyNumberFormat="1" applyFont="1" applyFill="1" applyBorder="1" applyAlignment="1">
      <alignment vertical="center"/>
    </xf>
    <xf numFmtId="9" fontId="83" fillId="2" borderId="21" xfId="0" applyNumberFormat="1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0" fillId="0" borderId="0" xfId="0" applyAlignment="1">
      <alignment vertical="center"/>
    </xf>
    <xf numFmtId="0" fontId="85" fillId="0" borderId="0" xfId="0" applyFont="1" applyAlignment="1">
      <alignment vertical="center"/>
    </xf>
    <xf numFmtId="0" fontId="86" fillId="0" borderId="0" xfId="0" applyFont="1" applyAlignment="1">
      <alignment horizontal="left" vertical="center" indent="4"/>
    </xf>
  </cellXfs>
  <cellStyles count="236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1">
    <dxf>
      <font>
        <color rgb="FF00B050"/>
      </font>
    </dxf>
  </dxfs>
  <tableStyles count="0" defaultTableStyle="TableStyleMedium2" defaultPivotStyle="PivotStyleLight16"/>
  <colors>
    <mruColors>
      <color rgb="FFFFFF99"/>
      <color rgb="FFFF33CC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Models/Model/PAL%202021-25%20PT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Equity Raising Costs"/>
      <sheetName val="EBSS"/>
      <sheetName val="Input"/>
      <sheetName val="WACC"/>
      <sheetName val="Assets"/>
      <sheetName val="Tax Depreciation"/>
      <sheetName val="Analysis"/>
      <sheetName val="Forecast revenues"/>
      <sheetName val="X factor"/>
      <sheetName val="Chart 1-revenues"/>
      <sheetName val="Chart 2-Price path"/>
      <sheetName val="Chart 3-Building blocks"/>
      <sheetName val="PAL 2021-25 PTRM"/>
    </sheetNames>
    <sheetDataSet>
      <sheetData sheetId="0"/>
      <sheetData sheetId="1"/>
      <sheetData sheetId="2">
        <row r="3">
          <cell r="B3">
            <v>210.27223924566678</v>
          </cell>
        </row>
      </sheetData>
      <sheetData sheetId="3">
        <row r="7">
          <cell r="J7">
            <v>551.46287033448709</v>
          </cell>
        </row>
      </sheetData>
      <sheetData sheetId="4">
        <row r="7">
          <cell r="F7">
            <v>0.04</v>
          </cell>
        </row>
        <row r="27">
          <cell r="F27">
            <v>7.3599999999999999E-2</v>
          </cell>
        </row>
      </sheetData>
      <sheetData sheetId="5">
        <row r="75">
          <cell r="G75">
            <v>191.14457136644512</v>
          </cell>
        </row>
      </sheetData>
      <sheetData sheetId="6">
        <row r="224">
          <cell r="C224">
            <v>3186.6857966784582</v>
          </cell>
        </row>
      </sheetData>
      <sheetData sheetId="7">
        <row r="24">
          <cell r="G24">
            <v>22.435470680959632</v>
          </cell>
        </row>
      </sheetData>
      <sheetData sheetId="8">
        <row r="7">
          <cell r="D7">
            <v>667020769.99448895</v>
          </cell>
        </row>
      </sheetData>
      <sheetData sheetId="9">
        <row r="11">
          <cell r="E11">
            <v>326.58670931956431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D25" sqref="D25"/>
    </sheetView>
  </sheetViews>
  <sheetFormatPr defaultRowHeight="12.75"/>
  <sheetData>
    <row r="1" spans="1:1" ht="14.25">
      <c r="A1" s="107" t="s">
        <v>64</v>
      </c>
    </row>
    <row r="2" spans="1:1">
      <c r="A2" s="106" t="s">
        <v>65</v>
      </c>
    </row>
    <row r="3" spans="1:1">
      <c r="A3" s="108" t="s">
        <v>66</v>
      </c>
    </row>
    <row r="4" spans="1:1">
      <c r="A4" s="108" t="s">
        <v>67</v>
      </c>
    </row>
    <row r="5" spans="1:1">
      <c r="A5" s="108" t="s">
        <v>68</v>
      </c>
    </row>
    <row r="6" spans="1:1">
      <c r="A6" s="108" t="s">
        <v>69</v>
      </c>
    </row>
    <row r="7" spans="1:1">
      <c r="A7" s="108" t="s">
        <v>70</v>
      </c>
    </row>
    <row r="8" spans="1:1">
      <c r="A8" s="108" t="s">
        <v>71</v>
      </c>
    </row>
    <row r="9" spans="1:1">
      <c r="A9" s="106" t="s">
        <v>72</v>
      </c>
    </row>
    <row r="10" spans="1:1">
      <c r="A10" s="108" t="s">
        <v>73</v>
      </c>
    </row>
    <row r="11" spans="1:1">
      <c r="A11" s="108" t="s">
        <v>74</v>
      </c>
    </row>
    <row r="12" spans="1:1">
      <c r="A12" s="108" t="s">
        <v>75</v>
      </c>
    </row>
    <row r="13" spans="1:1">
      <c r="A13" s="108" t="s">
        <v>76</v>
      </c>
    </row>
    <row r="14" spans="1:1">
      <c r="A14" s="106" t="s">
        <v>77</v>
      </c>
    </row>
    <row r="15" spans="1:1">
      <c r="A15" s="108" t="s">
        <v>78</v>
      </c>
    </row>
    <row r="16" spans="1:1">
      <c r="A16" s="108" t="s">
        <v>79</v>
      </c>
    </row>
    <row r="17" spans="1:1">
      <c r="A17" s="108" t="s">
        <v>80</v>
      </c>
    </row>
    <row r="18" spans="1:1">
      <c r="A18" s="108" t="s">
        <v>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0"/>
  <sheetViews>
    <sheetView zoomScale="80" zoomScaleNormal="80" workbookViewId="0">
      <selection activeCell="O12" sqref="O12"/>
    </sheetView>
  </sheetViews>
  <sheetFormatPr defaultRowHeight="12.75"/>
  <cols>
    <col min="1" max="1" width="2.875" style="15" customWidth="1"/>
    <col min="2" max="2" width="2.75" style="15" customWidth="1"/>
    <col min="3" max="3" width="32.625" style="15" customWidth="1"/>
    <col min="4" max="4" width="11" style="15" customWidth="1"/>
    <col min="5" max="6" width="12" style="15" customWidth="1"/>
    <col min="7" max="7" width="10.5" style="15" customWidth="1"/>
    <col min="8" max="8" width="12.75" style="15" customWidth="1"/>
    <col min="9" max="13" width="12.25" style="15" customWidth="1"/>
    <col min="14" max="16384" width="9" style="15"/>
  </cols>
  <sheetData>
    <row r="1" spans="1:41" s="42" customFormat="1" ht="12.75" customHeight="1">
      <c r="C1" s="43"/>
      <c r="D1" s="43"/>
      <c r="N1" s="94"/>
    </row>
    <row r="2" spans="1:41" s="42" customFormat="1" ht="12.75" customHeight="1">
      <c r="A2" s="42" t="s">
        <v>42</v>
      </c>
      <c r="C2" s="43"/>
      <c r="D2" s="43"/>
      <c r="N2" s="94"/>
    </row>
    <row r="3" spans="1:41" s="42" customFormat="1" ht="12.75" customHeight="1">
      <c r="C3" s="43"/>
      <c r="D3" s="43"/>
      <c r="N3" s="94"/>
    </row>
    <row r="4" spans="1:41">
      <c r="N4" s="95"/>
    </row>
    <row r="5" spans="1:41" ht="15.75">
      <c r="B5" s="37" t="s">
        <v>33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96"/>
    </row>
    <row r="6" spans="1:41" s="1" customFormat="1">
      <c r="A6" s="15"/>
      <c r="N6" s="13"/>
      <c r="AO6" s="9"/>
    </row>
    <row r="7" spans="1:41">
      <c r="B7" s="1"/>
      <c r="C7" s="15" t="s">
        <v>16</v>
      </c>
      <c r="E7" s="22">
        <v>2015</v>
      </c>
      <c r="N7" s="95"/>
    </row>
    <row r="8" spans="1:41">
      <c r="B8" s="1"/>
      <c r="C8" s="15" t="s">
        <v>31</v>
      </c>
      <c r="E8" s="22">
        <v>2014</v>
      </c>
      <c r="N8" s="95"/>
    </row>
    <row r="9" spans="1:41">
      <c r="B9" s="1"/>
      <c r="N9" s="95"/>
    </row>
    <row r="10" spans="1:41">
      <c r="B10" s="1"/>
      <c r="C10" s="15" t="s">
        <v>21</v>
      </c>
      <c r="E10" s="5">
        <v>2.5999999999999999E-2</v>
      </c>
      <c r="N10" s="95"/>
    </row>
    <row r="11" spans="1:41">
      <c r="B11" s="1"/>
      <c r="C11" s="15" t="s">
        <v>55</v>
      </c>
      <c r="E11" s="5">
        <v>4.4999999999999998E-2</v>
      </c>
      <c r="N11" s="95"/>
    </row>
    <row r="12" spans="1:41">
      <c r="B12" s="1"/>
      <c r="N12" s="95"/>
    </row>
    <row r="13" spans="1:41">
      <c r="B13" s="1"/>
      <c r="C13" s="17" t="s">
        <v>24</v>
      </c>
      <c r="E13" s="48">
        <v>7.1999999999999995E-2</v>
      </c>
      <c r="N13" s="95"/>
    </row>
    <row r="14" spans="1:41">
      <c r="B14" s="1"/>
      <c r="N14" s="95"/>
    </row>
    <row r="15" spans="1:41">
      <c r="B15" s="1"/>
      <c r="N15" s="95"/>
    </row>
    <row r="16" spans="1:41" ht="15.75">
      <c r="B16" s="37" t="s">
        <v>32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96"/>
    </row>
    <row r="17" spans="1:14">
      <c r="N17" s="95"/>
    </row>
    <row r="18" spans="1:14" s="25" customFormat="1" ht="25.5">
      <c r="A18" s="15"/>
      <c r="B18" s="24"/>
      <c r="C18" s="82" t="s">
        <v>62</v>
      </c>
      <c r="D18" s="82"/>
      <c r="E18" s="83" t="s">
        <v>12</v>
      </c>
      <c r="F18" s="83" t="s">
        <v>13</v>
      </c>
      <c r="G18" s="84"/>
      <c r="H18" s="83"/>
      <c r="I18" s="83" t="s">
        <v>18</v>
      </c>
      <c r="J18" s="85">
        <v>2011</v>
      </c>
      <c r="K18" s="85">
        <v>2012</v>
      </c>
      <c r="L18" s="85">
        <v>2013</v>
      </c>
      <c r="M18" s="85">
        <v>2014</v>
      </c>
    </row>
    <row r="19" spans="1:14">
      <c r="C19" s="15" t="s">
        <v>22</v>
      </c>
      <c r="D19" s="66" t="s">
        <v>36</v>
      </c>
      <c r="H19" s="79"/>
      <c r="J19" s="5">
        <v>2.7876631079478242E-2</v>
      </c>
      <c r="K19" s="5">
        <v>3.5199076745527913E-2</v>
      </c>
      <c r="L19" s="5">
        <v>2.0040080160320661E-2</v>
      </c>
      <c r="M19" s="5">
        <v>2.16110019646365E-2</v>
      </c>
      <c r="N19" s="95"/>
    </row>
    <row r="20" spans="1:14">
      <c r="C20" s="86" t="s">
        <v>60</v>
      </c>
      <c r="D20" s="87"/>
      <c r="E20" s="86"/>
      <c r="F20" s="86"/>
      <c r="G20" s="86"/>
      <c r="H20" s="88"/>
      <c r="I20" s="86"/>
      <c r="J20" s="89">
        <f>Depreciation!J8</f>
        <v>0.97287939988459304</v>
      </c>
      <c r="K20" s="89">
        <f>Depreciation!K8</f>
        <v>0.93979933110367897</v>
      </c>
      <c r="L20" s="89">
        <f>Depreciation!L8</f>
        <v>0.92133569002109195</v>
      </c>
      <c r="M20" s="89">
        <f>Depreciation!M8</f>
        <v>0.90184589657833802</v>
      </c>
      <c r="N20" s="97"/>
    </row>
    <row r="21" spans="1:14" s="25" customFormat="1">
      <c r="A21" s="15"/>
      <c r="B21" s="24"/>
      <c r="C21" s="39"/>
      <c r="D21" s="39"/>
      <c r="E21" s="41"/>
      <c r="F21" s="41"/>
      <c r="H21" s="41"/>
      <c r="I21" s="41"/>
      <c r="J21" s="40"/>
      <c r="K21" s="40"/>
      <c r="L21" s="40"/>
      <c r="M21" s="40"/>
      <c r="N21" s="40"/>
    </row>
    <row r="22" spans="1:14" s="25" customFormat="1">
      <c r="A22" s="15"/>
      <c r="B22" s="24"/>
      <c r="C22" s="90" t="s">
        <v>62</v>
      </c>
      <c r="D22" s="90"/>
      <c r="E22" s="91"/>
      <c r="F22" s="91"/>
      <c r="G22" s="92"/>
      <c r="H22" s="91"/>
      <c r="I22" s="91"/>
      <c r="J22" s="93"/>
      <c r="K22" s="93"/>
      <c r="L22" s="93"/>
      <c r="M22" s="93"/>
      <c r="N22" s="40"/>
    </row>
    <row r="23" spans="1:14">
      <c r="C23" s="15" t="s">
        <v>61</v>
      </c>
      <c r="D23" s="77" t="s">
        <v>59</v>
      </c>
      <c r="H23" s="32" t="s">
        <v>56</v>
      </c>
      <c r="M23" s="2">
        <v>181.96383561876499</v>
      </c>
      <c r="N23" s="95"/>
    </row>
    <row r="24" spans="1:14">
      <c r="C24" s="15" t="s">
        <v>57</v>
      </c>
      <c r="D24" s="77" t="s">
        <v>58</v>
      </c>
      <c r="H24" s="32" t="s">
        <v>52</v>
      </c>
      <c r="J24" s="78">
        <v>23.303999999999998</v>
      </c>
      <c r="K24" s="78">
        <v>28.056999999999999</v>
      </c>
      <c r="L24" s="78">
        <v>29.317</v>
      </c>
      <c r="M24" s="78">
        <v>33.473999999999997</v>
      </c>
      <c r="N24" s="95"/>
    </row>
    <row r="25" spans="1:14">
      <c r="C25" s="15" t="s">
        <v>37</v>
      </c>
      <c r="H25" s="79"/>
      <c r="N25" s="95"/>
    </row>
    <row r="26" spans="1:14">
      <c r="N26" s="95"/>
    </row>
    <row r="27" spans="1:14">
      <c r="C27" s="15" t="s">
        <v>54</v>
      </c>
      <c r="D27" s="74"/>
      <c r="H27" s="32" t="s">
        <v>50</v>
      </c>
      <c r="M27" s="76">
        <f>M23*Depreciation!N8</f>
        <v>159.94477434545655</v>
      </c>
      <c r="N27" s="95"/>
    </row>
    <row r="28" spans="1:14">
      <c r="C28" s="15" t="s">
        <v>57</v>
      </c>
      <c r="H28" s="32" t="s">
        <v>50</v>
      </c>
      <c r="J28" s="75">
        <f>J20*J24</f>
        <v>22.671981534910554</v>
      </c>
      <c r="K28" s="75">
        <f>K20*K24</f>
        <v>26.367949832775921</v>
      </c>
      <c r="L28" s="75">
        <f>L20*L24</f>
        <v>27.010798424348351</v>
      </c>
      <c r="M28" s="75">
        <f>M20*M24</f>
        <v>30.188389542063284</v>
      </c>
      <c r="N28" s="95"/>
    </row>
    <row r="29" spans="1:14">
      <c r="N29" s="95"/>
    </row>
    <row r="30" spans="1:14">
      <c r="J30" s="81"/>
      <c r="K30" s="81"/>
      <c r="L30" s="81"/>
      <c r="M30" s="81"/>
      <c r="N30" s="98"/>
    </row>
    <row r="31" spans="1:14">
      <c r="J31" s="81"/>
      <c r="K31" s="81"/>
      <c r="L31" s="81"/>
      <c r="M31" s="81"/>
      <c r="N31" s="98"/>
    </row>
    <row r="32" spans="1:14">
      <c r="C32" s="90" t="s">
        <v>23</v>
      </c>
      <c r="D32" s="90"/>
      <c r="E32" s="91"/>
      <c r="F32" s="91"/>
      <c r="G32" s="92"/>
      <c r="H32" s="91"/>
      <c r="I32" s="91"/>
      <c r="J32" s="93"/>
      <c r="K32" s="93"/>
      <c r="L32" s="93"/>
      <c r="M32" s="93"/>
      <c r="N32" s="40"/>
    </row>
    <row r="33" spans="1:14">
      <c r="N33" s="95"/>
    </row>
    <row r="34" spans="1:14" s="25" customFormat="1">
      <c r="A34" s="63"/>
      <c r="B34" s="64"/>
      <c r="C34" s="65"/>
      <c r="D34" s="65"/>
      <c r="E34" s="66"/>
      <c r="F34" s="66"/>
      <c r="G34" s="67"/>
      <c r="H34" s="68"/>
      <c r="I34" s="80"/>
      <c r="J34" s="80"/>
      <c r="K34" s="80"/>
      <c r="L34" s="80"/>
      <c r="M34" s="80"/>
      <c r="N34" s="99"/>
    </row>
    <row r="35" spans="1:14">
      <c r="C35" s="15" t="s">
        <v>1</v>
      </c>
      <c r="D35" s="66" t="s">
        <v>36</v>
      </c>
      <c r="E35" s="23">
        <v>26.444417970732911</v>
      </c>
      <c r="F35" s="23">
        <v>50</v>
      </c>
      <c r="H35" s="32" t="s">
        <v>50</v>
      </c>
      <c r="I35" s="2">
        <v>181.87964031096149</v>
      </c>
      <c r="J35" s="2">
        <v>53.133541085919589</v>
      </c>
      <c r="K35" s="2">
        <v>30.492072168906105</v>
      </c>
      <c r="L35" s="2">
        <v>85.277590990597375</v>
      </c>
      <c r="M35" s="2">
        <v>17.514581328982196</v>
      </c>
      <c r="N35" s="95"/>
    </row>
    <row r="36" spans="1:14">
      <c r="C36" s="15" t="s">
        <v>2</v>
      </c>
      <c r="D36" s="66" t="s">
        <v>36</v>
      </c>
      <c r="E36" s="23">
        <v>25.606197014581664</v>
      </c>
      <c r="F36" s="23">
        <v>51</v>
      </c>
      <c r="H36" s="32" t="s">
        <v>50</v>
      </c>
      <c r="I36" s="2">
        <v>1732.4671281368271</v>
      </c>
      <c r="J36" s="2">
        <v>136.23292939004497</v>
      </c>
      <c r="K36" s="2">
        <v>186.06353666573864</v>
      </c>
      <c r="L36" s="2">
        <v>138.10705599520929</v>
      </c>
      <c r="M36" s="2">
        <v>200.04600368792885</v>
      </c>
    </row>
    <row r="37" spans="1:14">
      <c r="C37" s="15" t="s">
        <v>3</v>
      </c>
      <c r="D37" s="66" t="s">
        <v>36</v>
      </c>
      <c r="E37" s="23">
        <v>5.8121303972001934</v>
      </c>
      <c r="F37" s="23" t="s">
        <v>14</v>
      </c>
      <c r="H37" s="32" t="s">
        <v>50</v>
      </c>
      <c r="I37" s="2">
        <v>71.881787884495836</v>
      </c>
      <c r="J37" s="2">
        <v>0</v>
      </c>
      <c r="K37" s="2">
        <v>0</v>
      </c>
      <c r="L37" s="2">
        <v>0</v>
      </c>
      <c r="M37" s="2">
        <v>0</v>
      </c>
    </row>
    <row r="38" spans="1:14">
      <c r="C38" s="15" t="s">
        <v>4</v>
      </c>
      <c r="D38" s="66" t="s">
        <v>36</v>
      </c>
      <c r="E38" s="23">
        <v>13.11490672418803</v>
      </c>
      <c r="F38" s="23" t="s">
        <v>14</v>
      </c>
      <c r="H38" s="32" t="s">
        <v>50</v>
      </c>
      <c r="I38" s="2">
        <v>17.471073891621597</v>
      </c>
      <c r="J38" s="2">
        <v>0</v>
      </c>
      <c r="K38" s="2">
        <v>0</v>
      </c>
      <c r="L38" s="2">
        <v>0</v>
      </c>
      <c r="M38" s="2">
        <v>0</v>
      </c>
    </row>
    <row r="39" spans="1:14">
      <c r="C39" s="15" t="s">
        <v>5</v>
      </c>
      <c r="D39" s="66" t="s">
        <v>36</v>
      </c>
      <c r="E39" s="23">
        <v>6.3479699853929006</v>
      </c>
      <c r="F39" s="23">
        <v>13</v>
      </c>
      <c r="H39" s="32" t="s">
        <v>50</v>
      </c>
      <c r="I39" s="2">
        <v>9.8053435022858189</v>
      </c>
      <c r="J39" s="2">
        <v>4.1412295112525355</v>
      </c>
      <c r="K39" s="2">
        <v>2.519374880570878</v>
      </c>
      <c r="L39" s="2">
        <v>2.7827676587922623</v>
      </c>
      <c r="M39" s="2">
        <v>2.8226880827140226</v>
      </c>
    </row>
    <row r="40" spans="1:14">
      <c r="C40" s="15" t="s">
        <v>6</v>
      </c>
      <c r="D40" s="66" t="s">
        <v>36</v>
      </c>
      <c r="E40" s="23">
        <v>5.1908315699306522</v>
      </c>
      <c r="F40" s="23">
        <v>6</v>
      </c>
      <c r="H40" s="32" t="s">
        <v>50</v>
      </c>
      <c r="I40" s="2">
        <v>64.043142292699542</v>
      </c>
      <c r="J40" s="2">
        <v>17.334414723471767</v>
      </c>
      <c r="K40" s="2">
        <v>12.67060550918151</v>
      </c>
      <c r="L40" s="2">
        <v>12.329238517571286</v>
      </c>
      <c r="M40" s="2">
        <v>17.874882008707619</v>
      </c>
    </row>
    <row r="41" spans="1:14">
      <c r="C41" s="15" t="s">
        <v>7</v>
      </c>
      <c r="D41" s="66" t="s">
        <v>36</v>
      </c>
      <c r="E41" s="23">
        <v>9.6902230300270382</v>
      </c>
      <c r="F41" s="23">
        <v>15</v>
      </c>
      <c r="H41" s="32" t="s">
        <v>50</v>
      </c>
      <c r="I41" s="2">
        <v>135.2810594765171</v>
      </c>
      <c r="J41" s="2">
        <v>12.795104541498915</v>
      </c>
      <c r="K41" s="2">
        <v>6.6579335651128684</v>
      </c>
      <c r="L41" s="2">
        <v>8.8134916324541113</v>
      </c>
      <c r="M41" s="2">
        <v>24.901024411834346</v>
      </c>
    </row>
    <row r="42" spans="1:14">
      <c r="C42" s="15" t="s">
        <v>8</v>
      </c>
      <c r="D42" s="66" t="s">
        <v>36</v>
      </c>
      <c r="E42" s="23" t="s">
        <v>14</v>
      </c>
      <c r="F42" s="23">
        <v>26.503508507474454</v>
      </c>
      <c r="H42" s="32" t="s">
        <v>50</v>
      </c>
      <c r="I42" s="2">
        <v>0</v>
      </c>
      <c r="J42" s="2">
        <v>0</v>
      </c>
      <c r="K42" s="2">
        <v>9.2297183488113053</v>
      </c>
      <c r="L42" s="2">
        <v>21.393003808155591</v>
      </c>
      <c r="M42" s="2">
        <v>39.865189178230182</v>
      </c>
    </row>
    <row r="43" spans="1:14">
      <c r="C43" s="1"/>
      <c r="D43" s="1"/>
      <c r="H43" s="32"/>
    </row>
    <row r="44" spans="1:14">
      <c r="C44" s="86" t="s">
        <v>63</v>
      </c>
      <c r="D44" s="86"/>
      <c r="E44" s="86"/>
      <c r="F44" s="86"/>
      <c r="G44" s="86"/>
      <c r="H44" s="86"/>
      <c r="I44" s="86"/>
      <c r="J44" s="100">
        <f>J28/SUM(J35:J42)</f>
        <v>0.10137839135508192</v>
      </c>
      <c r="K44" s="100">
        <f>K28/SUM(K35:K42)</f>
        <v>0.10647984782482207</v>
      </c>
      <c r="L44" s="100">
        <f>L28/SUM(L35:L42)</f>
        <v>0.10052282068446482</v>
      </c>
      <c r="M44" s="100">
        <f>M28/SUM(M35:M42)</f>
        <v>9.9623636447899178E-2</v>
      </c>
      <c r="N44" s="81"/>
    </row>
    <row r="45" spans="1:14">
      <c r="H45" s="79"/>
    </row>
    <row r="46" spans="1:14">
      <c r="F46" s="40"/>
      <c r="H46" s="79"/>
    </row>
    <row r="47" spans="1:14">
      <c r="H47" s="32"/>
    </row>
    <row r="48" spans="1:14">
      <c r="H48" s="32"/>
    </row>
    <row r="60" spans="10:13">
      <c r="J60" s="81"/>
      <c r="K60" s="81"/>
      <c r="L60" s="81"/>
      <c r="M60" s="8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0"/>
  <sheetViews>
    <sheetView zoomScale="80" zoomScaleNormal="80" workbookViewId="0">
      <pane xSplit="9" ySplit="9" topLeftCell="J104" activePane="bottomRight" state="frozen"/>
      <selection pane="topRight" activeCell="H1" sqref="H1"/>
      <selection pane="bottomLeft" activeCell="A6" sqref="A6"/>
      <selection pane="bottomRight" activeCell="J121" sqref="J121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1.875" style="32" customWidth="1"/>
    <col min="5" max="9" width="9" style="1"/>
    <col min="10" max="13" width="9.875" style="1" bestFit="1" customWidth="1"/>
    <col min="14" max="16384" width="9" style="1"/>
  </cols>
  <sheetData>
    <row r="1" spans="1:42" s="42" customFormat="1" ht="12.75" customHeight="1">
      <c r="D1" s="43"/>
    </row>
    <row r="2" spans="1:42" s="42" customFormat="1" ht="12.75" customHeight="1">
      <c r="A2" s="42" t="s">
        <v>39</v>
      </c>
      <c r="D2" s="43"/>
    </row>
    <row r="3" spans="1:42" s="42" customFormat="1" ht="12.75" customHeight="1">
      <c r="D3" s="43"/>
    </row>
    <row r="4" spans="1:42" s="42" customFormat="1" ht="12.75" customHeight="1">
      <c r="D4" s="43"/>
    </row>
    <row r="5" spans="1:42" ht="12.75" customHeight="1">
      <c r="B5" s="52" t="s">
        <v>40</v>
      </c>
      <c r="C5" s="53"/>
      <c r="D5" s="53"/>
      <c r="E5" s="53"/>
      <c r="F5" s="53"/>
      <c r="G5" s="53"/>
      <c r="H5" s="53"/>
      <c r="I5" s="54">
        <v>2010</v>
      </c>
      <c r="J5" s="54">
        <v>2011</v>
      </c>
      <c r="K5" s="54">
        <v>2012</v>
      </c>
      <c r="L5" s="54">
        <v>2013</v>
      </c>
      <c r="M5" s="54">
        <v>2014</v>
      </c>
      <c r="N5" s="54">
        <v>2015</v>
      </c>
      <c r="O5" s="54">
        <v>2016</v>
      </c>
      <c r="P5" s="54">
        <v>2017</v>
      </c>
      <c r="Q5" s="54">
        <v>2018</v>
      </c>
      <c r="R5" s="54">
        <v>2019</v>
      </c>
      <c r="S5" s="54">
        <v>2020</v>
      </c>
      <c r="T5" s="54">
        <v>2021</v>
      </c>
      <c r="U5" s="54">
        <v>2022</v>
      </c>
      <c r="V5" s="54">
        <v>2023</v>
      </c>
      <c r="W5" s="54">
        <v>2024</v>
      </c>
      <c r="X5" s="54">
        <v>2025</v>
      </c>
      <c r="Y5" s="54">
        <v>2026</v>
      </c>
      <c r="Z5" s="54">
        <v>2027</v>
      </c>
      <c r="AA5" s="54">
        <v>2028</v>
      </c>
      <c r="AB5" s="54">
        <v>2029</v>
      </c>
      <c r="AC5" s="54">
        <v>2030</v>
      </c>
      <c r="AD5" s="54">
        <v>2031</v>
      </c>
      <c r="AE5" s="54">
        <v>2032</v>
      </c>
      <c r="AF5" s="54">
        <v>2033</v>
      </c>
      <c r="AG5" s="54">
        <v>2034</v>
      </c>
      <c r="AH5" s="54">
        <v>2035</v>
      </c>
      <c r="AI5" s="54">
        <v>2036</v>
      </c>
      <c r="AJ5" s="54">
        <v>2037</v>
      </c>
      <c r="AK5" s="54">
        <v>2038</v>
      </c>
      <c r="AL5" s="54">
        <v>2039</v>
      </c>
      <c r="AM5" s="54">
        <v>2040</v>
      </c>
    </row>
    <row r="6" spans="1:42" ht="12.75" customHeight="1">
      <c r="B6" s="32" t="s">
        <v>9</v>
      </c>
      <c r="D6" s="1"/>
      <c r="J6" s="14">
        <f>IF(J5&lt;=Inputs!$E$8, Inputs!J19, Inputs!$E$10)</f>
        <v>2.7876631079478242E-2</v>
      </c>
      <c r="K6" s="14">
        <f>IF(K5&lt;=Inputs!$E$8, Inputs!K19, Inputs!$E$10)</f>
        <v>3.5199076745527913E-2</v>
      </c>
      <c r="L6" s="14">
        <f>IF(L5&lt;=Inputs!$E$8, Inputs!L19, Inputs!$E$10)</f>
        <v>2.0040080160320661E-2</v>
      </c>
      <c r="M6" s="14">
        <f>IF(M5&lt;=Inputs!$E$8, Inputs!M19, Inputs!$E$10)</f>
        <v>2.16110019646365E-2</v>
      </c>
      <c r="N6" s="14">
        <f>IF(N5&lt;=Inputs!$E$8, Inputs!#REF!, Inputs!$E$10)</f>
        <v>2.5999999999999999E-2</v>
      </c>
      <c r="O6" s="14">
        <f>IF(O5&lt;=Inputs!$E$8, Inputs!O15, Inputs!$E$10)</f>
        <v>2.5999999999999999E-2</v>
      </c>
      <c r="P6" s="14">
        <f>IF(P5&lt;=Inputs!$E$8, Inputs!P15, Inputs!$E$10)</f>
        <v>2.5999999999999999E-2</v>
      </c>
      <c r="Q6" s="14">
        <f>IF(Q5&lt;=Inputs!$E$8, Inputs!Q15, Inputs!$E$10)</f>
        <v>2.5999999999999999E-2</v>
      </c>
      <c r="R6" s="14">
        <f>IF(R5&lt;=Inputs!$E$8, Inputs!R15, Inputs!$E$10)</f>
        <v>2.5999999999999999E-2</v>
      </c>
      <c r="S6" s="14">
        <f>IF(S5&lt;=Inputs!$E$8, Inputs!S15, Inputs!$E$10)</f>
        <v>2.5999999999999999E-2</v>
      </c>
      <c r="T6" s="14">
        <f>IF(T5&lt;=Inputs!$E$8, Inputs!T15, Inputs!$E$10)</f>
        <v>2.5999999999999999E-2</v>
      </c>
      <c r="U6" s="14">
        <f>IF(U5&lt;=Inputs!$E$8, Inputs!U15, Inputs!$E$10)</f>
        <v>2.5999999999999999E-2</v>
      </c>
      <c r="V6" s="14">
        <f>IF(V5&lt;=Inputs!$E$8, Inputs!V15, Inputs!$E$10)</f>
        <v>2.5999999999999999E-2</v>
      </c>
      <c r="W6" s="14">
        <f>IF(W5&lt;=Inputs!$E$8, Inputs!W15, Inputs!$E$10)</f>
        <v>2.5999999999999999E-2</v>
      </c>
      <c r="X6" s="14">
        <f>IF(X5&lt;=Inputs!$E$8, Inputs!X15, Inputs!$E$10)</f>
        <v>2.5999999999999999E-2</v>
      </c>
      <c r="Y6" s="14">
        <f>IF(Y5&lt;=Inputs!$E$8, Inputs!Y15, Inputs!$E$10)</f>
        <v>2.5999999999999999E-2</v>
      </c>
      <c r="Z6" s="14">
        <f>IF(Z5&lt;=Inputs!$E$8, Inputs!Z15, Inputs!$E$10)</f>
        <v>2.5999999999999999E-2</v>
      </c>
      <c r="AA6" s="14">
        <f>IF(AA5&lt;=Inputs!$E$8, Inputs!AA15, Inputs!$E$10)</f>
        <v>2.5999999999999999E-2</v>
      </c>
      <c r="AB6" s="14">
        <f>IF(AB5&lt;=Inputs!$E$8, Inputs!AB15, Inputs!$E$10)</f>
        <v>2.5999999999999999E-2</v>
      </c>
      <c r="AC6" s="14">
        <f>IF(AC5&lt;=Inputs!$E$8, Inputs!AC15, Inputs!$E$10)</f>
        <v>2.5999999999999999E-2</v>
      </c>
      <c r="AD6" s="14">
        <f>IF(AD5&lt;=Inputs!$E$8, Inputs!AD15, Inputs!$E$10)</f>
        <v>2.5999999999999999E-2</v>
      </c>
      <c r="AE6" s="14">
        <f>IF(AE5&lt;=Inputs!$E$8, Inputs!AE15, Inputs!$E$10)</f>
        <v>2.5999999999999999E-2</v>
      </c>
      <c r="AF6" s="14">
        <f>IF(AF5&lt;=Inputs!$E$8, Inputs!AF15, Inputs!$E$10)</f>
        <v>2.5999999999999999E-2</v>
      </c>
      <c r="AG6" s="14">
        <f>IF(AG5&lt;=Inputs!$E$8, Inputs!AG15, Inputs!$E$10)</f>
        <v>2.5999999999999999E-2</v>
      </c>
      <c r="AH6" s="14">
        <f>IF(AH5&lt;=Inputs!$E$8, Inputs!AH15, Inputs!$E$10)</f>
        <v>2.5999999999999999E-2</v>
      </c>
      <c r="AI6" s="14">
        <f>IF(AI5&lt;=Inputs!$E$8, Inputs!AI15, Inputs!$E$10)</f>
        <v>2.5999999999999999E-2</v>
      </c>
      <c r="AJ6" s="14">
        <f>IF(AJ5&lt;=Inputs!$E$8, Inputs!AJ15, Inputs!$E$10)</f>
        <v>2.5999999999999999E-2</v>
      </c>
      <c r="AK6" s="14">
        <f>IF(AK5&lt;=Inputs!$E$8, Inputs!AK15, Inputs!$E$10)</f>
        <v>2.5999999999999999E-2</v>
      </c>
      <c r="AL6" s="14">
        <f>IF(AL5&lt;=Inputs!$E$8, Inputs!AL15, Inputs!$E$10)</f>
        <v>2.5999999999999999E-2</v>
      </c>
      <c r="AM6" s="14">
        <f>IF(AM5&lt;=Inputs!$E$8, Inputs!AM15, Inputs!$E$10)</f>
        <v>2.5999999999999999E-2</v>
      </c>
    </row>
    <row r="7" spans="1:42" ht="12.75" customHeight="1">
      <c r="B7" s="32" t="s">
        <v>11</v>
      </c>
      <c r="D7" s="1"/>
      <c r="I7" s="2">
        <v>1</v>
      </c>
      <c r="J7" s="6">
        <f t="shared" ref="J7:AM7" si="0">(1+J6)*I7</f>
        <v>1.0278766310794782</v>
      </c>
      <c r="K7" s="6">
        <f t="shared" si="0"/>
        <v>1.0640569395017794</v>
      </c>
      <c r="L7" s="6">
        <f t="shared" si="0"/>
        <v>1.0853807258645405</v>
      </c>
      <c r="M7" s="6">
        <f t="shared" si="0"/>
        <v>1.1088368908635777</v>
      </c>
      <c r="N7" s="6">
        <f t="shared" si="0"/>
        <v>1.1376666500260308</v>
      </c>
      <c r="O7" s="6">
        <f t="shared" si="0"/>
        <v>1.1672459829267077</v>
      </c>
      <c r="P7" s="6">
        <f t="shared" si="0"/>
        <v>1.197594378482802</v>
      </c>
      <c r="Q7" s="6">
        <f t="shared" si="0"/>
        <v>1.2287318323233549</v>
      </c>
      <c r="R7" s="6">
        <f t="shared" si="0"/>
        <v>1.2606788599637622</v>
      </c>
      <c r="S7" s="6">
        <f t="shared" si="0"/>
        <v>1.2934565103228199</v>
      </c>
      <c r="T7" s="6">
        <f t="shared" si="0"/>
        <v>1.3270863795912133</v>
      </c>
      <c r="U7" s="6">
        <f t="shared" si="0"/>
        <v>1.361590625460585</v>
      </c>
      <c r="V7" s="6">
        <f t="shared" si="0"/>
        <v>1.3969919817225602</v>
      </c>
      <c r="W7" s="6">
        <f t="shared" si="0"/>
        <v>1.4333137732473469</v>
      </c>
      <c r="X7" s="6">
        <f t="shared" si="0"/>
        <v>1.470579931351778</v>
      </c>
      <c r="Y7" s="6">
        <f t="shared" si="0"/>
        <v>1.5088150095669242</v>
      </c>
      <c r="Z7" s="6">
        <f t="shared" si="0"/>
        <v>1.5480441998156642</v>
      </c>
      <c r="AA7" s="6">
        <f t="shared" si="0"/>
        <v>1.5882933490108715</v>
      </c>
      <c r="AB7" s="6">
        <f t="shared" si="0"/>
        <v>1.6295889760851543</v>
      </c>
      <c r="AC7" s="6">
        <f t="shared" si="0"/>
        <v>1.6719582894633684</v>
      </c>
      <c r="AD7" s="6">
        <f t="shared" si="0"/>
        <v>1.715429204989416</v>
      </c>
      <c r="AE7" s="6">
        <f t="shared" si="0"/>
        <v>1.7600303643191408</v>
      </c>
      <c r="AF7" s="6">
        <f t="shared" si="0"/>
        <v>1.8057911537914386</v>
      </c>
      <c r="AG7" s="6">
        <f t="shared" si="0"/>
        <v>1.8527417237900161</v>
      </c>
      <c r="AH7" s="6">
        <f t="shared" si="0"/>
        <v>1.9009130086085566</v>
      </c>
      <c r="AI7" s="6">
        <f t="shared" si="0"/>
        <v>1.9503367468323791</v>
      </c>
      <c r="AJ7" s="6">
        <f t="shared" si="0"/>
        <v>2.0010455022500211</v>
      </c>
      <c r="AK7" s="6">
        <f t="shared" si="0"/>
        <v>2.0530726853085217</v>
      </c>
      <c r="AL7" s="6">
        <f t="shared" si="0"/>
        <v>2.1064525751265433</v>
      </c>
      <c r="AM7" s="6">
        <f t="shared" si="0"/>
        <v>2.1612203420798335</v>
      </c>
      <c r="AP7" s="9" t="s">
        <v>17</v>
      </c>
    </row>
    <row r="8" spans="1:42" ht="12.75" customHeight="1">
      <c r="B8" s="32" t="str">
        <f>"Conversion from Nominal to $m Real "&amp;G8</f>
        <v>Conversion from Nominal to $m Real 2010</v>
      </c>
      <c r="D8" s="1"/>
      <c r="G8" s="22">
        <v>2010</v>
      </c>
      <c r="I8" s="2">
        <v>1</v>
      </c>
      <c r="J8" s="8">
        <f t="shared" ref="J8:Z8" si="1">INDEX($I$7:$AM$7, MATCH($G$8, $I$5:$AM$5,0))/J7</f>
        <v>0.97287939988459304</v>
      </c>
      <c r="K8" s="8">
        <f t="shared" si="1"/>
        <v>0.93979933110367897</v>
      </c>
      <c r="L8" s="8">
        <f t="shared" si="1"/>
        <v>0.92133569002109195</v>
      </c>
      <c r="M8" s="8">
        <f t="shared" si="1"/>
        <v>0.90184589657833802</v>
      </c>
      <c r="N8" s="8">
        <f t="shared" si="1"/>
        <v>0.87899210192820465</v>
      </c>
      <c r="O8" s="8">
        <f t="shared" si="1"/>
        <v>0.85671744827310392</v>
      </c>
      <c r="P8" s="8">
        <f t="shared" si="1"/>
        <v>0.83500725952544241</v>
      </c>
      <c r="Q8" s="8">
        <f t="shared" si="1"/>
        <v>0.81384723150627913</v>
      </c>
      <c r="R8" s="8">
        <f t="shared" si="1"/>
        <v>0.79322342252073985</v>
      </c>
      <c r="S8" s="8">
        <f t="shared" si="1"/>
        <v>0.77312224417226116</v>
      </c>
      <c r="T8" s="8">
        <f t="shared" si="1"/>
        <v>0.75353045240961114</v>
      </c>
      <c r="U8" s="8">
        <f t="shared" si="1"/>
        <v>0.73443513880079059</v>
      </c>
      <c r="V8" s="8">
        <f t="shared" si="1"/>
        <v>0.71582372202806099</v>
      </c>
      <c r="W8" s="8">
        <f t="shared" si="1"/>
        <v>0.69768393959849995</v>
      </c>
      <c r="X8" s="8">
        <f t="shared" si="1"/>
        <v>0.68000383976461976</v>
      </c>
      <c r="Y8" s="8">
        <f t="shared" si="1"/>
        <v>0.66277177364972695</v>
      </c>
      <c r="Z8" s="8">
        <f t="shared" si="1"/>
        <v>0.64597638757283327</v>
      </c>
      <c r="AA8" s="8">
        <f t="shared" ref="AA8" si="2">INDEX($I$7:$AM$7, MATCH($G$8, $I$5:$AM$5,0))/AA7</f>
        <v>0.62960661556806363</v>
      </c>
      <c r="AB8" s="8">
        <f t="shared" ref="AB8" si="3">INDEX($I$7:$AM$7, MATCH($G$8, $I$5:$AM$5,0))/AB7</f>
        <v>0.61365167209362914</v>
      </c>
      <c r="AC8" s="8">
        <f t="shared" ref="AC8" si="4">INDEX($I$7:$AM$7, MATCH($G$8, $I$5:$AM$5,0))/AC7</f>
        <v>0.59810104492556448</v>
      </c>
      <c r="AD8" s="8">
        <f t="shared" ref="AD8" si="5">INDEX($I$7:$AM$7, MATCH($G$8, $I$5:$AM$5,0))/AD7</f>
        <v>0.58294448823154432</v>
      </c>
      <c r="AE8" s="8">
        <f t="shared" ref="AE8" si="6">INDEX($I$7:$AM$7, MATCH($G$8, $I$5:$AM$5,0))/AE7</f>
        <v>0.56817201582021859</v>
      </c>
      <c r="AF8" s="8">
        <f t="shared" ref="AF8" si="7">INDEX($I$7:$AM$7, MATCH($G$8, $I$5:$AM$5,0))/AF7</f>
        <v>0.55377389456161652</v>
      </c>
      <c r="AG8" s="8">
        <f t="shared" ref="AG8" si="8">INDEX($I$7:$AM$7, MATCH($G$8, $I$5:$AM$5,0))/AG7</f>
        <v>0.53974063797428506</v>
      </c>
      <c r="AH8" s="8">
        <f t="shared" ref="AH8" si="9">INDEX($I$7:$AM$7, MATCH($G$8, $I$5:$AM$5,0))/AH7</f>
        <v>0.52606299997493677</v>
      </c>
      <c r="AI8" s="8">
        <f t="shared" ref="AI8" si="10">INDEX($I$7:$AM$7, MATCH($G$8, $I$5:$AM$5,0))/AI7</f>
        <v>0.51273196878648797</v>
      </c>
      <c r="AJ8" s="8">
        <f t="shared" ref="AJ8" si="11">INDEX($I$7:$AM$7, MATCH($G$8, $I$5:$AM$5,0))/AJ7</f>
        <v>0.49973876100047565</v>
      </c>
      <c r="AK8" s="8">
        <f t="shared" ref="AK8" si="12">INDEX($I$7:$AM$7, MATCH($G$8, $I$5:$AM$5,0))/AK7</f>
        <v>0.48707481578993722</v>
      </c>
      <c r="AL8" s="8">
        <f t="shared" ref="AL8" si="13">INDEX($I$7:$AM$7, MATCH($G$8, $I$5:$AM$5,0))/AL7</f>
        <v>0.47473178926894466</v>
      </c>
      <c r="AM8" s="8">
        <f t="shared" ref="AM8" si="14">INDEX($I$7:$AM$7, MATCH($G$8, $I$5:$AM$5,0))/AM7</f>
        <v>0.46270154899507276</v>
      </c>
      <c r="AP8" s="9"/>
    </row>
    <row r="9" spans="1:42" ht="12.75" customHeight="1">
      <c r="B9" s="32" t="str">
        <f>"Conversion from Nominal to $m Real "&amp;G9</f>
        <v>Conversion from Nominal to $m Real 2015</v>
      </c>
      <c r="D9" s="1"/>
      <c r="G9" s="22">
        <v>2015</v>
      </c>
      <c r="I9" s="8"/>
      <c r="J9" s="8">
        <f>INDEX($I$7:$AM$7, MATCH($G$9, $I$5:$AM$5,0))/J7</f>
        <v>1.1068124477460402</v>
      </c>
      <c r="K9" s="8">
        <f>INDEX($I$7:$AM$7, MATCH($G$9, $I$5:$AM$5,0))/K7</f>
        <v>1.069178356713427</v>
      </c>
      <c r="L9" s="8">
        <f>INDEX($I$7:$AM$7, MATCH($G$9, $I$5:$AM$5,0))/L7</f>
        <v>1.0481728880157173</v>
      </c>
      <c r="M9" s="8">
        <f t="shared" ref="M9:AM9" si="15">INDEX($I$7:$AM$7, MATCH($G$9, $I$5:$AM$5,0))/M7</f>
        <v>1.026</v>
      </c>
      <c r="N9" s="8">
        <f t="shared" si="15"/>
        <v>1</v>
      </c>
      <c r="O9" s="8">
        <f t="shared" si="15"/>
        <v>0.97465886939571145</v>
      </c>
      <c r="P9" s="8">
        <f t="shared" si="15"/>
        <v>0.94995991169172667</v>
      </c>
      <c r="Q9" s="8">
        <f t="shared" si="15"/>
        <v>0.92588685350070821</v>
      </c>
      <c r="R9" s="8">
        <f t="shared" si="15"/>
        <v>0.90242383382135294</v>
      </c>
      <c r="S9" s="8">
        <f t="shared" si="15"/>
        <v>0.87955539358806334</v>
      </c>
      <c r="T9" s="8">
        <f t="shared" si="15"/>
        <v>0.85726646548544183</v>
      </c>
      <c r="U9" s="8">
        <f t="shared" si="15"/>
        <v>0.83554236402089843</v>
      </c>
      <c r="V9" s="8">
        <f t="shared" si="15"/>
        <v>0.81436877584882883</v>
      </c>
      <c r="W9" s="8">
        <f t="shared" si="15"/>
        <v>0.79373175033998911</v>
      </c>
      <c r="X9" s="8">
        <f t="shared" si="15"/>
        <v>0.77361769038985284</v>
      </c>
      <c r="Y9" s="8">
        <f t="shared" si="15"/>
        <v>0.75401334345989557</v>
      </c>
      <c r="Z9" s="8">
        <f t="shared" si="15"/>
        <v>0.73490579284590218</v>
      </c>
      <c r="AA9" s="8">
        <f t="shared" si="15"/>
        <v>0.71628244916754591</v>
      </c>
      <c r="AB9" s="8">
        <f t="shared" si="15"/>
        <v>0.69813104207363141</v>
      </c>
      <c r="AC9" s="8">
        <f t="shared" si="15"/>
        <v>0.68043961215753546</v>
      </c>
      <c r="AD9" s="8">
        <f t="shared" si="15"/>
        <v>0.66319650307751998</v>
      </c>
      <c r="AE9" s="8">
        <f t="shared" si="15"/>
        <v>0.64639035387672505</v>
      </c>
      <c r="AF9" s="8">
        <f t="shared" si="15"/>
        <v>0.63001009149778275</v>
      </c>
      <c r="AG9" s="8">
        <f t="shared" si="15"/>
        <v>0.61404492348711759</v>
      </c>
      <c r="AH9" s="8">
        <f t="shared" si="15"/>
        <v>0.59848433088413022</v>
      </c>
      <c r="AI9" s="8">
        <f t="shared" si="15"/>
        <v>0.58331806129057528</v>
      </c>
      <c r="AJ9" s="8">
        <f t="shared" si="15"/>
        <v>0.56853612211557036</v>
      </c>
      <c r="AK9" s="8">
        <f t="shared" si="15"/>
        <v>0.55412877399178395</v>
      </c>
      <c r="AL9" s="8">
        <f t="shared" si="15"/>
        <v>0.54008652435846394</v>
      </c>
      <c r="AM9" s="8">
        <f t="shared" si="15"/>
        <v>0.5264001212070798</v>
      </c>
      <c r="AP9" s="9">
        <f>SUM(AP19:AP117)</f>
        <v>0</v>
      </c>
    </row>
    <row r="10" spans="1:42" ht="12.75" customHeight="1">
      <c r="G10" s="4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P10" s="9"/>
    </row>
    <row r="11" spans="1:42" ht="12.75" customHeight="1"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P11" s="9"/>
    </row>
    <row r="12" spans="1:42" ht="12.75" customHeight="1">
      <c r="D12" s="32" t="s">
        <v>27</v>
      </c>
      <c r="E12" s="1" t="s">
        <v>50</v>
      </c>
      <c r="J12" s="26">
        <f>SUMIF($D$20:$D$404, $D12, J$20:J$404)</f>
        <v>123.87312101321261</v>
      </c>
      <c r="K12" s="26">
        <f t="shared" ref="K12:AM12" si="16">SUMIF($D$20:$D$404, $D12, K$20:K$404)</f>
        <v>123.87312101321261</v>
      </c>
      <c r="L12" s="26">
        <f t="shared" si="16"/>
        <v>131.2289401393729</v>
      </c>
      <c r="M12" s="26">
        <f t="shared" si="16"/>
        <v>139.30614799030417</v>
      </c>
      <c r="N12" s="26">
        <f t="shared" si="16"/>
        <v>149.93940304307131</v>
      </c>
      <c r="O12" s="26">
        <f t="shared" si="16"/>
        <v>146.09781032327851</v>
      </c>
      <c r="P12" s="26">
        <f t="shared" si="16"/>
        <v>137.40484144664762</v>
      </c>
      <c r="Q12" s="26">
        <f t="shared" si="16"/>
        <v>144.46909617765576</v>
      </c>
      <c r="R12" s="26">
        <f t="shared" si="16"/>
        <v>149.95907251217304</v>
      </c>
      <c r="S12" s="26">
        <f t="shared" si="16"/>
        <v>151.18127955071157</v>
      </c>
      <c r="T12" s="26">
        <f t="shared" si="16"/>
        <v>146.16796793611184</v>
      </c>
      <c r="U12" s="26">
        <f t="shared" si="16"/>
        <v>151.2609976572038</v>
      </c>
      <c r="V12" s="26">
        <f t="shared" si="16"/>
        <v>156.60991917194758</v>
      </c>
      <c r="W12" s="26">
        <f t="shared" si="16"/>
        <v>160.77976024426863</v>
      </c>
      <c r="X12" s="26">
        <f t="shared" si="16"/>
        <v>165.33849608793159</v>
      </c>
      <c r="Y12" s="26">
        <f t="shared" si="16"/>
        <v>169.95916868175607</v>
      </c>
      <c r="Z12" s="26">
        <f t="shared" si="16"/>
        <v>175.09403114582349</v>
      </c>
      <c r="AA12" s="26">
        <f t="shared" si="16"/>
        <v>179.78196057037667</v>
      </c>
      <c r="AB12" s="26">
        <f t="shared" si="16"/>
        <v>184.30743020449535</v>
      </c>
      <c r="AC12" s="26">
        <f t="shared" si="16"/>
        <v>187.78445827899341</v>
      </c>
      <c r="AD12" s="26">
        <f t="shared" si="16"/>
        <v>192.03542874509876</v>
      </c>
      <c r="AE12" s="26">
        <f t="shared" si="16"/>
        <v>196.37678509364164</v>
      </c>
      <c r="AF12" s="26">
        <f t="shared" si="16"/>
        <v>200.71814144218453</v>
      </c>
      <c r="AG12" s="26">
        <f t="shared" si="16"/>
        <v>205.05949779072736</v>
      </c>
      <c r="AH12" s="26">
        <f t="shared" si="16"/>
        <v>209.40085413927022</v>
      </c>
      <c r="AI12" s="26">
        <f t="shared" si="16"/>
        <v>187.09824118573769</v>
      </c>
      <c r="AJ12" s="26">
        <f t="shared" si="16"/>
        <v>146.60426095087212</v>
      </c>
      <c r="AK12" s="26">
        <f t="shared" si="16"/>
        <v>147.88899564284893</v>
      </c>
      <c r="AL12" s="26">
        <f t="shared" si="16"/>
        <v>152.23035199139181</v>
      </c>
      <c r="AM12" s="26">
        <f t="shared" si="16"/>
        <v>156.05056243264818</v>
      </c>
      <c r="AP12" s="9"/>
    </row>
    <row r="13" spans="1:42" ht="12.75" customHeight="1">
      <c r="D13" s="32" t="s">
        <v>23</v>
      </c>
      <c r="E13" s="1" t="s">
        <v>50</v>
      </c>
      <c r="J13" s="1">
        <f>SUMIF($C$20:$C$404, $D13, J$20:J$404)</f>
        <v>223.63721925218778</v>
      </c>
      <c r="K13" s="1">
        <f t="shared" ref="K13:AM13" si="17">SUMIF($C$20:$C$404, $D13, K$20:K$404)</f>
        <v>247.6332411383213</v>
      </c>
      <c r="L13" s="1">
        <f t="shared" si="17"/>
        <v>268.70314860277995</v>
      </c>
      <c r="M13" s="1">
        <f t="shared" si="17"/>
        <v>303.02436869839721</v>
      </c>
      <c r="N13" s="1">
        <f t="shared" si="17"/>
        <v>260.7494944229216</v>
      </c>
      <c r="O13" s="1">
        <f t="shared" si="17"/>
        <v>234.1527398515212</v>
      </c>
      <c r="P13" s="1">
        <f t="shared" si="17"/>
        <v>234.1527398515212</v>
      </c>
      <c r="Q13" s="1">
        <f t="shared" si="17"/>
        <v>234.1527398515212</v>
      </c>
      <c r="R13" s="1">
        <f t="shared" si="17"/>
        <v>234.1527398515212</v>
      </c>
      <c r="S13" s="1">
        <f t="shared" si="17"/>
        <v>234.1527398515212</v>
      </c>
      <c r="T13" s="1">
        <f t="shared" si="17"/>
        <v>234.1527398515212</v>
      </c>
      <c r="U13" s="1">
        <f t="shared" si="17"/>
        <v>234.1527398515212</v>
      </c>
      <c r="V13" s="1">
        <f t="shared" si="17"/>
        <v>234.1527398515212</v>
      </c>
      <c r="W13" s="1">
        <f t="shared" si="17"/>
        <v>234.1527398515212</v>
      </c>
      <c r="X13" s="1">
        <f t="shared" si="17"/>
        <v>234.1527398515212</v>
      </c>
      <c r="Y13" s="1">
        <f t="shared" si="17"/>
        <v>234.1527398515212</v>
      </c>
      <c r="Z13" s="1">
        <f t="shared" si="17"/>
        <v>234.1527398515212</v>
      </c>
      <c r="AA13" s="1">
        <f t="shared" si="17"/>
        <v>234.1527398515212</v>
      </c>
      <c r="AB13" s="1">
        <f t="shared" si="17"/>
        <v>234.1527398515212</v>
      </c>
      <c r="AC13" s="1">
        <f t="shared" si="17"/>
        <v>234.1527398515212</v>
      </c>
      <c r="AD13" s="1">
        <f t="shared" si="17"/>
        <v>234.1527398515212</v>
      </c>
      <c r="AE13" s="1">
        <f t="shared" si="17"/>
        <v>234.1527398515212</v>
      </c>
      <c r="AF13" s="1">
        <f t="shared" si="17"/>
        <v>234.1527398515212</v>
      </c>
      <c r="AG13" s="1">
        <f t="shared" si="17"/>
        <v>234.1527398515212</v>
      </c>
      <c r="AH13" s="1">
        <f t="shared" si="17"/>
        <v>234.1527398515212</v>
      </c>
      <c r="AI13" s="1">
        <f t="shared" si="17"/>
        <v>234.1527398515212</v>
      </c>
      <c r="AJ13" s="1">
        <f t="shared" si="17"/>
        <v>234.1527398515212</v>
      </c>
      <c r="AK13" s="1">
        <f t="shared" si="17"/>
        <v>234.1527398515212</v>
      </c>
      <c r="AL13" s="1">
        <f t="shared" si="17"/>
        <v>234.1527398515212</v>
      </c>
      <c r="AM13" s="1">
        <f t="shared" si="17"/>
        <v>234.1527398515212</v>
      </c>
      <c r="AP13" s="9"/>
    </row>
    <row r="14" spans="1:42" ht="12.75" customHeight="1"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P14" s="9"/>
    </row>
    <row r="15" spans="1:42" ht="12.75" customHeight="1">
      <c r="D15" s="32" t="s">
        <v>51</v>
      </c>
      <c r="E15" s="1" t="s">
        <v>50</v>
      </c>
      <c r="I15" s="1">
        <f t="shared" ref="I15:AM15" si="18">SUMIF($D$20:$D$404, $D15, I$20:I$404)</f>
        <v>2212.8291754954084</v>
      </c>
      <c r="J15" s="1">
        <f t="shared" si="18"/>
        <v>2096.750591419785</v>
      </c>
      <c r="K15" s="1">
        <f t="shared" si="18"/>
        <v>1980.6720073441616</v>
      </c>
      <c r="L15" s="1">
        <f t="shared" si="18"/>
        <v>1864.5934232685383</v>
      </c>
      <c r="M15" s="1">
        <f t="shared" si="18"/>
        <v>1748.5148391929149</v>
      </c>
      <c r="N15" s="1">
        <f t="shared" si="18"/>
        <v>1632.436255117291</v>
      </c>
      <c r="O15" s="1">
        <f t="shared" si="18"/>
        <v>1528.6644685033227</v>
      </c>
      <c r="P15" s="1">
        <f t="shared" si="18"/>
        <v>1438.2983255647873</v>
      </c>
      <c r="Q15" s="1">
        <f t="shared" si="18"/>
        <v>1348.4696718146247</v>
      </c>
      <c r="R15" s="1">
        <f t="shared" si="18"/>
        <v>1258.6410180644616</v>
      </c>
      <c r="S15" s="1">
        <f t="shared" si="18"/>
        <v>1173.1370281088791</v>
      </c>
      <c r="T15" s="1">
        <f t="shared" si="18"/>
        <v>1097.2689466858262</v>
      </c>
      <c r="U15" s="1">
        <f t="shared" si="18"/>
        <v>1021.4008652627731</v>
      </c>
      <c r="V15" s="1">
        <f t="shared" si="18"/>
        <v>945.53278383972008</v>
      </c>
      <c r="W15" s="1">
        <f t="shared" si="18"/>
        <v>870.84378285908963</v>
      </c>
      <c r="X15" s="1">
        <f t="shared" si="18"/>
        <v>796.30785531703975</v>
      </c>
      <c r="Y15" s="1">
        <f t="shared" si="18"/>
        <v>721.77192777498976</v>
      </c>
      <c r="Z15" s="1">
        <f t="shared" si="18"/>
        <v>647.23600023293989</v>
      </c>
      <c r="AA15" s="1">
        <f t="shared" si="18"/>
        <v>572.70007269089001</v>
      </c>
      <c r="AB15" s="1">
        <f t="shared" si="18"/>
        <v>498.16414514884002</v>
      </c>
      <c r="AC15" s="1">
        <f t="shared" si="18"/>
        <v>423.62821760679014</v>
      </c>
      <c r="AD15" s="1">
        <f t="shared" si="18"/>
        <v>349.09229006474021</v>
      </c>
      <c r="AE15" s="1">
        <f t="shared" si="18"/>
        <v>274.55636252269028</v>
      </c>
      <c r="AF15" s="1">
        <f t="shared" si="18"/>
        <v>200.02043498064037</v>
      </c>
      <c r="AG15" s="1">
        <f t="shared" si="18"/>
        <v>125.48450743859046</v>
      </c>
      <c r="AH15" s="1">
        <f t="shared" si="18"/>
        <v>50.948579896540551</v>
      </c>
      <c r="AI15" s="1">
        <f t="shared" si="18"/>
        <v>3.0566216565660707</v>
      </c>
      <c r="AJ15" s="1">
        <f t="shared" si="18"/>
        <v>1.9761969838327786E-14</v>
      </c>
      <c r="AK15" s="1">
        <f t="shared" si="18"/>
        <v>1.9761969838327786E-14</v>
      </c>
      <c r="AL15" s="1">
        <f t="shared" si="18"/>
        <v>1.9761969838327786E-14</v>
      </c>
      <c r="AM15" s="1">
        <f t="shared" si="18"/>
        <v>1.9761969838327786E-14</v>
      </c>
      <c r="AP15" s="9"/>
    </row>
    <row r="16" spans="1:42" ht="12.75" customHeight="1">
      <c r="D16" s="32" t="s">
        <v>26</v>
      </c>
      <c r="E16" s="1" t="s">
        <v>50</v>
      </c>
      <c r="J16" s="1">
        <f t="shared" ref="J16:AM16" si="19">SUMIF($D$20:$D$404, $D16, J$20:J$404)</f>
        <v>215.84268231459856</v>
      </c>
      <c r="K16" s="1">
        <f t="shared" si="19"/>
        <v>455.68138651533076</v>
      </c>
      <c r="L16" s="1">
        <f t="shared" si="19"/>
        <v>709.23417905436111</v>
      </c>
      <c r="M16" s="1">
        <f t="shared" si="19"/>
        <v>989.03098383807753</v>
      </c>
      <c r="N16" s="1">
        <f t="shared" si="19"/>
        <v>1215.9196592935514</v>
      </c>
      <c r="O16" s="1">
        <f t="shared" si="19"/>
        <v>1407.7463754357623</v>
      </c>
      <c r="P16" s="1">
        <f t="shared" si="19"/>
        <v>1594.8604167791716</v>
      </c>
      <c r="Q16" s="1">
        <f t="shared" si="19"/>
        <v>1774.3727142031998</v>
      </c>
      <c r="R16" s="1">
        <f t="shared" si="19"/>
        <v>1948.3950352927111</v>
      </c>
      <c r="S16" s="1">
        <f t="shared" si="19"/>
        <v>2116.8704855491028</v>
      </c>
      <c r="T16" s="1">
        <f t="shared" si="19"/>
        <v>2280.7233388875657</v>
      </c>
      <c r="U16" s="1">
        <f t="shared" si="19"/>
        <v>2439.4831625049355</v>
      </c>
      <c r="V16" s="1">
        <f t="shared" si="19"/>
        <v>2592.8940646075621</v>
      </c>
      <c r="W16" s="1">
        <f t="shared" si="19"/>
        <v>2740.9560451954453</v>
      </c>
      <c r="X16" s="1">
        <f t="shared" si="19"/>
        <v>2884.3062165010847</v>
      </c>
      <c r="Y16" s="1">
        <f t="shared" si="19"/>
        <v>3023.0357152129</v>
      </c>
      <c r="Z16" s="1">
        <f t="shared" si="19"/>
        <v>3156.6303514606475</v>
      </c>
      <c r="AA16" s="1">
        <f t="shared" si="19"/>
        <v>3285.5370582838414</v>
      </c>
      <c r="AB16" s="1">
        <f t="shared" si="19"/>
        <v>3409.9182954729176</v>
      </c>
      <c r="AC16" s="1">
        <f t="shared" si="19"/>
        <v>3530.8225045874951</v>
      </c>
      <c r="AD16" s="1">
        <f t="shared" si="19"/>
        <v>3647.4757432359675</v>
      </c>
      <c r="AE16" s="1">
        <f t="shared" si="19"/>
        <v>3759.787625535897</v>
      </c>
      <c r="AF16" s="1">
        <f t="shared" si="19"/>
        <v>3867.7581514872841</v>
      </c>
      <c r="AG16" s="1">
        <f t="shared" si="19"/>
        <v>3971.3873210901274</v>
      </c>
      <c r="AH16" s="1">
        <f t="shared" si="19"/>
        <v>4070.6751343444284</v>
      </c>
      <c r="AI16" s="1">
        <f t="shared" si="19"/>
        <v>4165.6215912501866</v>
      </c>
      <c r="AJ16" s="1">
        <f t="shared" si="19"/>
        <v>4256.226691807401</v>
      </c>
      <c r="AK16" s="1">
        <f t="shared" si="19"/>
        <v>4342.4904360160745</v>
      </c>
      <c r="AL16" s="1">
        <f t="shared" si="19"/>
        <v>4424.4128238762032</v>
      </c>
      <c r="AM16" s="1">
        <f t="shared" si="19"/>
        <v>4502.5150012950771</v>
      </c>
      <c r="AP16" s="9"/>
    </row>
    <row r="17" spans="1:43" ht="12.75" customHeight="1">
      <c r="D17" s="33" t="s">
        <v>19</v>
      </c>
      <c r="E17" s="1" t="s">
        <v>50</v>
      </c>
      <c r="F17" s="3"/>
      <c r="G17" s="3"/>
      <c r="H17" s="3"/>
      <c r="I17" s="3">
        <f>SUM(I15:I16)</f>
        <v>2212.8291754954084</v>
      </c>
      <c r="J17" s="3">
        <f>SUM(J15:J16)</f>
        <v>2312.5932737343837</v>
      </c>
      <c r="K17" s="3">
        <f t="shared" ref="K17:AM17" si="20">SUM(K15:K16)</f>
        <v>2436.3533938594924</v>
      </c>
      <c r="L17" s="3">
        <f t="shared" si="20"/>
        <v>2573.8276023228996</v>
      </c>
      <c r="M17" s="3">
        <f t="shared" si="20"/>
        <v>2737.5458230309923</v>
      </c>
      <c r="N17" s="3">
        <f t="shared" si="20"/>
        <v>2848.3559144108422</v>
      </c>
      <c r="O17" s="3">
        <f t="shared" si="20"/>
        <v>2936.4108439390848</v>
      </c>
      <c r="P17" s="3">
        <f t="shared" si="20"/>
        <v>3033.1587423439587</v>
      </c>
      <c r="Q17" s="3">
        <f t="shared" si="20"/>
        <v>3122.8423860178245</v>
      </c>
      <c r="R17" s="3">
        <f t="shared" si="20"/>
        <v>3207.0360533571729</v>
      </c>
      <c r="S17" s="3">
        <f t="shared" si="20"/>
        <v>3290.0075136579817</v>
      </c>
      <c r="T17" s="3">
        <f t="shared" si="20"/>
        <v>3377.9922855733921</v>
      </c>
      <c r="U17" s="3">
        <f t="shared" si="20"/>
        <v>3460.8840277677086</v>
      </c>
      <c r="V17" s="3">
        <f t="shared" si="20"/>
        <v>3538.4268484472823</v>
      </c>
      <c r="W17" s="3">
        <f t="shared" si="20"/>
        <v>3611.7998280545348</v>
      </c>
      <c r="X17" s="3">
        <f t="shared" si="20"/>
        <v>3680.6140718181246</v>
      </c>
      <c r="Y17" s="3">
        <f t="shared" si="20"/>
        <v>3744.8076429878897</v>
      </c>
      <c r="Z17" s="3">
        <f t="shared" si="20"/>
        <v>3803.8663516935876</v>
      </c>
      <c r="AA17" s="3">
        <f t="shared" si="20"/>
        <v>3858.2371309747314</v>
      </c>
      <c r="AB17" s="3">
        <f t="shared" si="20"/>
        <v>3908.0824406217575</v>
      </c>
      <c r="AC17" s="3">
        <f t="shared" si="20"/>
        <v>3954.4507221942854</v>
      </c>
      <c r="AD17" s="3">
        <f t="shared" si="20"/>
        <v>3996.5680333007076</v>
      </c>
      <c r="AE17" s="3">
        <f t="shared" si="20"/>
        <v>4034.3439880585875</v>
      </c>
      <c r="AF17" s="3">
        <f t="shared" si="20"/>
        <v>4067.7785864679245</v>
      </c>
      <c r="AG17" s="3">
        <f t="shared" si="20"/>
        <v>4096.8718285287177</v>
      </c>
      <c r="AH17" s="3">
        <f t="shared" si="20"/>
        <v>4121.6237142409691</v>
      </c>
      <c r="AI17" s="3">
        <f t="shared" si="20"/>
        <v>4168.6782129067524</v>
      </c>
      <c r="AJ17" s="3">
        <f t="shared" si="20"/>
        <v>4256.226691807401</v>
      </c>
      <c r="AK17" s="3">
        <f t="shared" si="20"/>
        <v>4342.4904360160745</v>
      </c>
      <c r="AL17" s="3">
        <f t="shared" si="20"/>
        <v>4424.4128238762032</v>
      </c>
      <c r="AM17" s="3">
        <f t="shared" si="20"/>
        <v>4502.5150012950771</v>
      </c>
      <c r="AP17" s="9"/>
    </row>
    <row r="18" spans="1:43" ht="12.75" customHeight="1"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P18" s="9"/>
    </row>
    <row r="19" spans="1:43" ht="12.75" customHeight="1">
      <c r="AP19" s="9"/>
    </row>
    <row r="20" spans="1:43" s="29" customFormat="1" ht="12.75" customHeight="1">
      <c r="A20" s="30"/>
      <c r="B20" s="31" t="str">
        <f>Inputs!C35</f>
        <v>Subtransmission</v>
      </c>
      <c r="C20" s="30"/>
      <c r="D20" s="34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</row>
    <row r="21" spans="1:43" ht="12.75" customHeight="1">
      <c r="B21" s="12"/>
      <c r="C21" s="1" t="s">
        <v>12</v>
      </c>
      <c r="I21" s="60">
        <f>INDEX(Inputs!$E$35:$E$42, MATCH(B20, Inputs!$C$35:$C$42,0))</f>
        <v>26.444417970732911</v>
      </c>
    </row>
    <row r="22" spans="1:43" ht="12.75" customHeight="1">
      <c r="B22" s="12"/>
      <c r="C22" s="1" t="s">
        <v>13</v>
      </c>
      <c r="I22" s="60">
        <f>INDEX(Inputs!$F$35:$F$42, MATCH(B20, Inputs!$C$35:$C$42,0))</f>
        <v>50</v>
      </c>
    </row>
    <row r="23" spans="1:43" ht="12.75" customHeight="1">
      <c r="B23" s="12"/>
      <c r="I23" s="57"/>
    </row>
    <row r="24" spans="1:43" ht="12.75" customHeight="1">
      <c r="C24" s="3" t="s">
        <v>15</v>
      </c>
      <c r="I24" s="57"/>
      <c r="AP24" s="9"/>
    </row>
    <row r="25" spans="1:43" ht="12.75" customHeight="1">
      <c r="D25" s="32" t="s">
        <v>28</v>
      </c>
      <c r="E25" s="1" t="s">
        <v>50</v>
      </c>
      <c r="I25" s="57"/>
      <c r="J25" s="7">
        <f>IF(OR($I21=0,I27=0),0,MIN(($I27/$I21), $I27-SUM($I25:I25)))</f>
        <v>6.8778084097844365</v>
      </c>
      <c r="K25" s="7">
        <f>IF(OR($I21=0,J27=0),0,MIN(($I27/$I21), $I27-SUM($I25:J25)))</f>
        <v>6.8778084097844365</v>
      </c>
      <c r="L25" s="7">
        <f>IF(OR($I21=0,K27=0),0,MIN(($I27/$I21), $I27-SUM($I25:K25)))</f>
        <v>6.8778084097844365</v>
      </c>
      <c r="M25" s="7">
        <f>IF(OR($I21=0,L27=0),0,MIN(($I27/$I21), $I27-SUM($I25:L25)))</f>
        <v>6.8778084097844365</v>
      </c>
      <c r="N25" s="7">
        <f>IF(OR($I21=0,M27=0),0,MIN(($I27/$I21), $I27-SUM($I25:M25)))</f>
        <v>6.8778084097844365</v>
      </c>
      <c r="O25" s="7">
        <f>IF(OR($I21=0,N27=0),0,MIN(($I27/$I21), $I27-SUM($I25:N25)))</f>
        <v>6.8778084097844365</v>
      </c>
      <c r="P25" s="7">
        <f>IF(OR($I21=0,O27=0),0,MIN(($I27/$I21), $I27-SUM($I25:O25)))</f>
        <v>6.8778084097844365</v>
      </c>
      <c r="Q25" s="7">
        <f>IF(OR($I21=0,P27=0),0,MIN(($I27/$I21), $I27-SUM($I25:P25)))</f>
        <v>6.8778084097844365</v>
      </c>
      <c r="R25" s="7">
        <f>IF(OR($I21=0,Q27=0),0,MIN(($I27/$I21), $I27-SUM($I25:Q25)))</f>
        <v>6.8778084097844365</v>
      </c>
      <c r="S25" s="7">
        <f>IF(OR($I21=0,R27=0),0,MIN(($I27/$I21), $I27-SUM($I25:R25)))</f>
        <v>6.8778084097844365</v>
      </c>
      <c r="T25" s="7">
        <f>IF(OR($I21=0,S27=0),0,MIN(($I27/$I21), $I27-SUM($I25:S25)))</f>
        <v>6.8778084097844365</v>
      </c>
      <c r="U25" s="7">
        <f>IF(OR($I21=0,T27=0),0,MIN(($I27/$I21), $I27-SUM($I25:T25)))</f>
        <v>6.8778084097844365</v>
      </c>
      <c r="V25" s="7">
        <f>IF(OR($I21=0,U27=0),0,MIN(($I27/$I21), $I27-SUM($I25:U25)))</f>
        <v>6.8778084097844365</v>
      </c>
      <c r="W25" s="7">
        <f>IF(OR($I21=0,V27=0),0,MIN(($I27/$I21), $I27-SUM($I25:V25)))</f>
        <v>6.8778084097844365</v>
      </c>
      <c r="X25" s="7">
        <f>IF(OR($I21=0,W27=0),0,MIN(($I27/$I21), $I27-SUM($I25:W25)))</f>
        <v>6.8778084097844365</v>
      </c>
      <c r="Y25" s="7">
        <f>IF(OR($I21=0,X27=0),0,MIN(($I27/$I21), $I27-SUM($I25:X25)))</f>
        <v>6.8778084097844365</v>
      </c>
      <c r="Z25" s="7">
        <f>IF(OR($I21=0,Y27=0),0,MIN(($I27/$I21), $I27-SUM($I25:Y25)))</f>
        <v>6.8778084097844365</v>
      </c>
      <c r="AA25" s="7">
        <f>IF(OR($I21=0,Z27=0),0,MIN(($I27/$I21), $I27-SUM($I25:Z25)))</f>
        <v>6.8778084097844365</v>
      </c>
      <c r="AB25" s="7">
        <f>IF(OR($I21=0,AA27=0),0,MIN(($I27/$I21), $I27-SUM($I25:AA25)))</f>
        <v>6.8778084097844365</v>
      </c>
      <c r="AC25" s="7">
        <f>IF(OR($I21=0,AB27=0),0,MIN(($I27/$I21), $I27-SUM($I25:AB25)))</f>
        <v>6.8778084097844365</v>
      </c>
      <c r="AD25" s="7">
        <f>IF(OR($I21=0,AC27=0),0,MIN(($I27/$I21), $I27-SUM($I25:AC25)))</f>
        <v>6.8778084097844365</v>
      </c>
      <c r="AE25" s="7">
        <f>IF(OR($I21=0,AD27=0),0,MIN(($I27/$I21), $I27-SUM($I25:AD25)))</f>
        <v>6.8778084097844365</v>
      </c>
      <c r="AF25" s="7">
        <f>IF(OR($I21=0,AE27=0),0,MIN(($I27/$I21), $I27-SUM($I25:AE25)))</f>
        <v>6.8778084097844365</v>
      </c>
      <c r="AG25" s="7">
        <f>IF(OR($I21=0,AF27=0),0,MIN(($I27/$I21), $I27-SUM($I25:AF25)))</f>
        <v>6.8778084097844365</v>
      </c>
      <c r="AH25" s="7">
        <f>IF(OR($I21=0,AG27=0),0,MIN(($I27/$I21), $I27-SUM($I25:AG25)))</f>
        <v>6.8778084097844365</v>
      </c>
      <c r="AI25" s="7">
        <f>IF(OR($I21=0,AH27=0),0,MIN(($I27/$I21), $I27-SUM($I25:AH25)))</f>
        <v>6.8778084097844365</v>
      </c>
      <c r="AJ25" s="7">
        <f>IF(OR($I21=0,AI27=0),0,MIN(($I27/$I21), $I27-SUM($I25:AI25)))</f>
        <v>3.0566216565660511</v>
      </c>
      <c r="AK25" s="7">
        <f>IF(OR($I21=0,AJ27=0),0,MIN(($I27/$I21), $I27-SUM($I25:AJ25)))</f>
        <v>0</v>
      </c>
      <c r="AL25" s="7">
        <f>IF(OR($I21=0,AK27=0),0,MIN(($I27/$I21), $I27-SUM($I25:AK25)))</f>
        <v>0</v>
      </c>
      <c r="AM25" s="7">
        <f>IF(OR($I21=0,AL27=0),0,MIN(($I27/$I21), $I27-SUM($I25:AL25)))</f>
        <v>0</v>
      </c>
      <c r="AN25" s="7"/>
      <c r="AO25" s="7"/>
      <c r="AP25" s="10">
        <f>SUM(J25:AM25)-I27</f>
        <v>0</v>
      </c>
      <c r="AQ25" s="7"/>
    </row>
    <row r="26" spans="1:43" ht="12.75" customHeight="1">
      <c r="D26" s="32" t="s">
        <v>18</v>
      </c>
      <c r="I26" s="57">
        <f>IF(I$5=$G$8, INDEX(Inputs!$I$35:$I$42,MATCH(B20,Inputs!$C$35:$C$42,0)),0)</f>
        <v>181.87964031096149</v>
      </c>
      <c r="J26" s="57">
        <f>IF(J$5=$G$8, INDEX(Inputs!$I$35:$I$42,MATCH(C20,Inputs!$C$35:$C$42,0)),0)</f>
        <v>0</v>
      </c>
      <c r="K26" s="57">
        <f>IF(K$5=$G$8, INDEX(Inputs!$I$35:$I$42,MATCH(D20,Inputs!$C$35:$C$42,0)),0)</f>
        <v>0</v>
      </c>
      <c r="L26" s="57">
        <f>IF(L$5=$G$8, INDEX(Inputs!$I$35:$I$42,MATCH(E20,Inputs!$C$35:$C$42,0)),0)</f>
        <v>0</v>
      </c>
      <c r="M26" s="57">
        <f>IF(M$5=$G$8, INDEX(Inputs!$I$35:$I$42,MATCH(F20,Inputs!$C$35:$C$42,0)),0)</f>
        <v>0</v>
      </c>
      <c r="N26" s="57">
        <f>IF(N$5=$G$8, INDEX(Inputs!$I$35:$I$42,MATCH(G20,Inputs!$C$35:$C$42,0)),0)</f>
        <v>0</v>
      </c>
      <c r="O26" s="57">
        <f>IF(O$5=$G$8, INDEX(Inputs!$I$35:$I$42,MATCH(H20,Inputs!$C$35:$C$42,0)),0)</f>
        <v>0</v>
      </c>
      <c r="P26" s="57">
        <f>IF(P$5=$G$8, INDEX(Inputs!$I$35:$I$42,MATCH(I20,Inputs!$C$35:$C$42,0)),0)</f>
        <v>0</v>
      </c>
      <c r="Q26" s="57">
        <f>IF(Q$5=$G$8, INDEX(Inputs!$I$35:$I$42,MATCH(J20,Inputs!$C$35:$C$42,0)),0)</f>
        <v>0</v>
      </c>
      <c r="R26" s="57">
        <f>IF(R$5=$G$8, INDEX(Inputs!$I$35:$I$42,MATCH(K20,Inputs!$C$35:$C$42,0)),0)</f>
        <v>0</v>
      </c>
      <c r="S26" s="57">
        <f>IF(S$5=$G$8, INDEX(Inputs!$I$35:$I$42,MATCH(L20,Inputs!$C$35:$C$42,0)),0)</f>
        <v>0</v>
      </c>
      <c r="T26" s="57">
        <f>IF(T$5=$G$8, INDEX(Inputs!$I$35:$I$42,MATCH(M20,Inputs!$C$35:$C$42,0)),0)</f>
        <v>0</v>
      </c>
      <c r="U26" s="57">
        <f>IF(U$5=$G$8, INDEX(Inputs!$I$35:$I$42,MATCH(N20,Inputs!$C$35:$C$42,0)),0)</f>
        <v>0</v>
      </c>
      <c r="V26" s="57">
        <f>IF(V$5=$G$8, INDEX(Inputs!$I$35:$I$42,MATCH(O20,Inputs!$C$35:$C$42,0)),0)</f>
        <v>0</v>
      </c>
      <c r="W26" s="57">
        <f>IF(W$5=$G$8, INDEX(Inputs!$I$35:$I$42,MATCH(P20,Inputs!$C$35:$C$42,0)),0)</f>
        <v>0</v>
      </c>
      <c r="X26" s="57">
        <f>IF(X$5=$G$8, INDEX(Inputs!$I$35:$I$42,MATCH(Q20,Inputs!$C$35:$C$42,0)),0)</f>
        <v>0</v>
      </c>
      <c r="Y26" s="57">
        <f>IF(Y$5=$G$8, INDEX(Inputs!$I$35:$I$42,MATCH(R20,Inputs!$C$35:$C$42,0)),0)</f>
        <v>0</v>
      </c>
      <c r="Z26" s="57">
        <f>IF(Z$5=$G$8, INDEX(Inputs!$I$35:$I$42,MATCH(S20,Inputs!$C$35:$C$42,0)),0)</f>
        <v>0</v>
      </c>
      <c r="AA26" s="57">
        <f>IF(AA$5=$G$8, INDEX(Inputs!$I$35:$I$42,MATCH(T20,Inputs!$C$35:$C$42,0)),0)</f>
        <v>0</v>
      </c>
      <c r="AB26" s="57">
        <f>IF(AB$5=$G$8, INDEX(Inputs!$I$35:$I$42,MATCH(U20,Inputs!$C$35:$C$42,0)),0)</f>
        <v>0</v>
      </c>
      <c r="AC26" s="57">
        <f>IF(AC$5=$G$8, INDEX(Inputs!$I$35:$I$42,MATCH(V20,Inputs!$C$35:$C$42,0)),0)</f>
        <v>0</v>
      </c>
      <c r="AD26" s="57">
        <f>IF(AD$5=$G$8, INDEX(Inputs!$I$35:$I$42,MATCH(W20,Inputs!$C$35:$C$42,0)),0)</f>
        <v>0</v>
      </c>
      <c r="AE26" s="57">
        <f>IF(AE$5=$G$8, INDEX(Inputs!$I$35:$I$42,MATCH(X20,Inputs!$C$35:$C$42,0)),0)</f>
        <v>0</v>
      </c>
      <c r="AF26" s="57">
        <f>IF(AF$5=$G$8, INDEX(Inputs!$I$35:$I$42,MATCH(Y20,Inputs!$C$35:$C$42,0)),0)</f>
        <v>0</v>
      </c>
      <c r="AG26" s="57">
        <f>IF(AG$5=$G$8, INDEX(Inputs!$I$35:$I$42,MATCH(Z20,Inputs!$C$35:$C$42,0)),0)</f>
        <v>0</v>
      </c>
      <c r="AH26" s="57">
        <f>IF(AH$5=$G$8, INDEX(Inputs!$I$35:$I$42,MATCH(AA20,Inputs!$C$35:$C$42,0)),0)</f>
        <v>0</v>
      </c>
      <c r="AI26" s="57">
        <f>IF(AI$5=$G$8, INDEX(Inputs!$I$35:$I$42,MATCH(AB20,Inputs!$C$35:$C$42,0)),0)</f>
        <v>0</v>
      </c>
      <c r="AJ26" s="57">
        <f>IF(AJ$5=$G$8, INDEX(Inputs!$I$35:$I$42,MATCH(AC20,Inputs!$C$35:$C$42,0)),0)</f>
        <v>0</v>
      </c>
      <c r="AK26" s="57">
        <f>IF(AK$5=$G$8, INDEX(Inputs!$I$35:$I$42,MATCH(AD20,Inputs!$C$35:$C$42,0)),0)</f>
        <v>0</v>
      </c>
      <c r="AL26" s="57">
        <f>IF(AL$5=$G$8, INDEX(Inputs!$I$35:$I$42,MATCH(AE20,Inputs!$C$35:$C$42,0)),0)</f>
        <v>0</v>
      </c>
      <c r="AM26" s="57">
        <f>IF(AM$5=$G$8, INDEX(Inputs!$I$35:$I$42,MATCH(AF20,Inputs!$C$35:$C$42,0)),0)</f>
        <v>0</v>
      </c>
      <c r="AN26" s="7"/>
      <c r="AO26" s="7"/>
      <c r="AP26" s="10"/>
      <c r="AQ26" s="7"/>
    </row>
    <row r="27" spans="1:43" ht="12.75" customHeight="1">
      <c r="D27" s="32" t="s">
        <v>51</v>
      </c>
      <c r="E27" s="1" t="s">
        <v>50</v>
      </c>
      <c r="I27" s="1">
        <f>H27-I25+I26</f>
        <v>181.87964031096149</v>
      </c>
      <c r="J27" s="1">
        <f t="shared" ref="J27:AM27" si="21">I27-J25+J26</f>
        <v>175.00183190117704</v>
      </c>
      <c r="K27" s="1">
        <f t="shared" si="21"/>
        <v>168.12402349139259</v>
      </c>
      <c r="L27" s="1">
        <f t="shared" si="21"/>
        <v>161.24621508160814</v>
      </c>
      <c r="M27" s="1">
        <f t="shared" si="21"/>
        <v>154.36840667182369</v>
      </c>
      <c r="N27" s="1">
        <f t="shared" si="21"/>
        <v>147.49059826203924</v>
      </c>
      <c r="O27" s="1">
        <f t="shared" si="21"/>
        <v>140.61278985225479</v>
      </c>
      <c r="P27" s="1">
        <f t="shared" si="21"/>
        <v>133.73498144247034</v>
      </c>
      <c r="Q27" s="1">
        <f t="shared" si="21"/>
        <v>126.85717303268591</v>
      </c>
      <c r="R27" s="1">
        <f t="shared" si="21"/>
        <v>119.97936462290147</v>
      </c>
      <c r="S27" s="1">
        <f t="shared" si="21"/>
        <v>113.10155621311704</v>
      </c>
      <c r="T27" s="1">
        <f t="shared" si="21"/>
        <v>106.2237478033326</v>
      </c>
      <c r="U27" s="1">
        <f t="shared" si="21"/>
        <v>99.345939393548164</v>
      </c>
      <c r="V27" s="1">
        <f t="shared" si="21"/>
        <v>92.468130983763729</v>
      </c>
      <c r="W27" s="1">
        <f t="shared" si="21"/>
        <v>85.590322573979293</v>
      </c>
      <c r="X27" s="1">
        <f t="shared" si="21"/>
        <v>78.712514164194857</v>
      </c>
      <c r="Y27" s="1">
        <f t="shared" si="21"/>
        <v>71.834705754410422</v>
      </c>
      <c r="Z27" s="1">
        <f t="shared" si="21"/>
        <v>64.956897344625986</v>
      </c>
      <c r="AA27" s="1">
        <f t="shared" si="21"/>
        <v>58.07908893484155</v>
      </c>
      <c r="AB27" s="1">
        <f t="shared" si="21"/>
        <v>51.201280525057115</v>
      </c>
      <c r="AC27" s="1">
        <f t="shared" si="21"/>
        <v>44.323472115272679</v>
      </c>
      <c r="AD27" s="1">
        <f t="shared" si="21"/>
        <v>37.445663705488244</v>
      </c>
      <c r="AE27" s="1">
        <f t="shared" si="21"/>
        <v>30.567855295703808</v>
      </c>
      <c r="AF27" s="1">
        <f t="shared" si="21"/>
        <v>23.690046885919372</v>
      </c>
      <c r="AG27" s="1">
        <f t="shared" si="21"/>
        <v>16.812238476134937</v>
      </c>
      <c r="AH27" s="1">
        <f t="shared" si="21"/>
        <v>9.934430066350501</v>
      </c>
      <c r="AI27" s="1">
        <f t="shared" si="21"/>
        <v>3.0566216565660644</v>
      </c>
      <c r="AJ27" s="1">
        <f t="shared" si="21"/>
        <v>1.3322676295501878E-14</v>
      </c>
      <c r="AK27" s="1">
        <f t="shared" si="21"/>
        <v>1.3322676295501878E-14</v>
      </c>
      <c r="AL27" s="1">
        <f t="shared" si="21"/>
        <v>1.3322676295501878E-14</v>
      </c>
      <c r="AM27" s="1">
        <f t="shared" si="21"/>
        <v>1.3322676295501878E-14</v>
      </c>
      <c r="AP27" s="9"/>
    </row>
    <row r="28" spans="1:43" ht="12.75" customHeight="1">
      <c r="I28" s="57"/>
      <c r="AP28" s="9"/>
    </row>
    <row r="29" spans="1:43" ht="12.75" customHeight="1">
      <c r="I29" s="57"/>
    </row>
    <row r="30" spans="1:43" ht="12.75" customHeight="1">
      <c r="C30" s="3" t="s">
        <v>23</v>
      </c>
      <c r="E30" s="1" t="s">
        <v>50</v>
      </c>
      <c r="I30" s="57"/>
      <c r="J30" s="13">
        <f>IF(J$5&lt;=Inputs!$E$8,INDEX(Inputs!J$35:J$42,MATCH($B20,Inputs!$C$35:$C$42,0)),AVERAGEIF($I$5:I$5,"&lt;="&amp;Inputs!$E$8,$I30:I30)*(1-IF(J$5=start, 0,AVERAGE(Inputs!$J$44:$M$44))))</f>
        <v>53.133541085919589</v>
      </c>
      <c r="K30" s="13">
        <f>IF(K$5&lt;=Inputs!$E$8,INDEX(Inputs!K$35:K$42,MATCH($B20,Inputs!$C$35:$C$42,0)),AVERAGEIF($I$5:J$5,"&lt;="&amp;Inputs!$E$8,$I30:J30)*(1-IF(K$5=start, 0,AVERAGE(Inputs!$J$44:$M$44))))</f>
        <v>30.492072168906105</v>
      </c>
      <c r="L30" s="13">
        <f>IF(L$5&lt;=Inputs!$E$8,INDEX(Inputs!L$35:L$42,MATCH($B20,Inputs!$C$35:$C$42,0)),AVERAGEIF($I$5:K$5,"&lt;="&amp;Inputs!$E$8,$I30:K30)*(1-IF(L$5=start, 0,AVERAGE(Inputs!$J$44:$M$44))))</f>
        <v>85.277590990597375</v>
      </c>
      <c r="M30" s="13">
        <f>IF(M$5&lt;=Inputs!$E$8,INDEX(Inputs!M$35:M$42,MATCH($B20,Inputs!$C$35:$C$42,0)),AVERAGEIF($I$5:L$5,"&lt;="&amp;Inputs!$E$8,$I30:L30)*(1-IF(M$5=start, 0,AVERAGE(Inputs!$J$44:$M$44))))</f>
        <v>17.514581328982196</v>
      </c>
      <c r="N30" s="13">
        <f>IF(N$5&lt;=Inputs!$E$8,INDEX(Inputs!N$35:N$42,MATCH($B20,Inputs!$C$35:$C$42,0)),AVERAGEIF($I$5:M$5,"&lt;="&amp;Inputs!$E$8,$I30:M30)*(1-IF(N$5=start, 0,AVERAGE(Inputs!$J$44:$M$44))))</f>
        <v>46.604446393601314</v>
      </c>
      <c r="O30" s="13">
        <f>IF(O$5&lt;=Inputs!$E$8,INDEX(Inputs!O$35:O$42,MATCH($B20,Inputs!$C$35:$C$42,0)),AVERAGEIF($I$5:N$5,"&lt;="&amp;Inputs!$E$8,$I30:N30)*(1-IF(O$5=start, 0,AVERAGE(Inputs!$J$44:$M$44))))</f>
        <v>41.850738144195645</v>
      </c>
      <c r="P30" s="13">
        <f>IF(P$5&lt;=Inputs!$E$8,INDEX(Inputs!P$35:P$42,MATCH($B20,Inputs!$C$35:$C$42,0)),AVERAGEIF($I$5:O$5,"&lt;="&amp;Inputs!$E$8,$I30:O30)*(1-IF(P$5=start, 0,AVERAGE(Inputs!$J$44:$M$44))))</f>
        <v>41.850738144195645</v>
      </c>
      <c r="Q30" s="13">
        <f>IF(Q$5&lt;=Inputs!$E$8,INDEX(Inputs!Q$35:Q$42,MATCH($B20,Inputs!$C$35:$C$42,0)),AVERAGEIF($I$5:P$5,"&lt;="&amp;Inputs!$E$8,$I30:P30)*(1-IF(Q$5=start, 0,AVERAGE(Inputs!$J$44:$M$44))))</f>
        <v>41.850738144195645</v>
      </c>
      <c r="R30" s="13">
        <f>IF(R$5&lt;=Inputs!$E$8,INDEX(Inputs!R$35:R$42,MATCH($B20,Inputs!$C$35:$C$42,0)),AVERAGEIF($I$5:Q$5,"&lt;="&amp;Inputs!$E$8,$I30:Q30)*(1-IF(R$5=start, 0,AVERAGE(Inputs!$J$44:$M$44))))</f>
        <v>41.850738144195645</v>
      </c>
      <c r="S30" s="13">
        <f>IF(S$5&lt;=Inputs!$E$8,INDEX(Inputs!S$35:S$42,MATCH($B20,Inputs!$C$35:$C$42,0)),AVERAGEIF($I$5:R$5,"&lt;="&amp;Inputs!$E$8,$I30:R30)*(1-IF(S$5=start, 0,AVERAGE(Inputs!$J$44:$M$44))))</f>
        <v>41.850738144195645</v>
      </c>
      <c r="T30" s="13">
        <f>IF(T$5&lt;=Inputs!$E$8,INDEX(Inputs!T$35:T$42,MATCH($B20,Inputs!$C$35:$C$42,0)),AVERAGEIF($I$5:S$5,"&lt;="&amp;Inputs!$E$8,$I30:S30)*(1-IF(T$5=start, 0,AVERAGE(Inputs!$J$44:$M$44))))</f>
        <v>41.850738144195645</v>
      </c>
      <c r="U30" s="13">
        <f>IF(U$5&lt;=Inputs!$E$8,INDEX(Inputs!U$35:U$42,MATCH($B20,Inputs!$C$35:$C$42,0)),AVERAGEIF($I$5:T$5,"&lt;="&amp;Inputs!$E$8,$I30:T30)*(1-IF(U$5=start, 0,AVERAGE(Inputs!$J$44:$M$44))))</f>
        <v>41.850738144195645</v>
      </c>
      <c r="V30" s="13">
        <f>IF(V$5&lt;=Inputs!$E$8,INDEX(Inputs!V$35:V$42,MATCH($B20,Inputs!$C$35:$C$42,0)),AVERAGEIF($I$5:U$5,"&lt;="&amp;Inputs!$E$8,$I30:U30)*(1-IF(V$5=start, 0,AVERAGE(Inputs!$J$44:$M$44))))</f>
        <v>41.850738144195645</v>
      </c>
      <c r="W30" s="13">
        <f>IF(W$5&lt;=Inputs!$E$8,INDEX(Inputs!W$35:W$42,MATCH($B20,Inputs!$C$35:$C$42,0)),AVERAGEIF($I$5:V$5,"&lt;="&amp;Inputs!$E$8,$I30:V30)*(1-IF(W$5=start, 0,AVERAGE(Inputs!$J$44:$M$44))))</f>
        <v>41.850738144195645</v>
      </c>
      <c r="X30" s="13">
        <f>IF(X$5&lt;=Inputs!$E$8,INDEX(Inputs!X$35:X$42,MATCH($B20,Inputs!$C$35:$C$42,0)),AVERAGEIF($I$5:W$5,"&lt;="&amp;Inputs!$E$8,$I30:W30)*(1-IF(X$5=start, 0,AVERAGE(Inputs!$J$44:$M$44))))</f>
        <v>41.850738144195645</v>
      </c>
      <c r="Y30" s="13">
        <f>IF(Y$5&lt;=Inputs!$E$8,INDEX(Inputs!Y$35:Y$42,MATCH($B20,Inputs!$C$35:$C$42,0)),AVERAGEIF($I$5:X$5,"&lt;="&amp;Inputs!$E$8,$I30:X30)*(1-IF(Y$5=start, 0,AVERAGE(Inputs!$J$44:$M$44))))</f>
        <v>41.850738144195645</v>
      </c>
      <c r="Z30" s="13">
        <f>IF(Z$5&lt;=Inputs!$E$8,INDEX(Inputs!Z$35:Z$42,MATCH($B20,Inputs!$C$35:$C$42,0)),AVERAGEIF($I$5:Y$5,"&lt;="&amp;Inputs!$E$8,$I30:Y30)*(1-IF(Z$5=start, 0,AVERAGE(Inputs!$J$44:$M$44))))</f>
        <v>41.850738144195645</v>
      </c>
      <c r="AA30" s="13">
        <f>IF(AA$5&lt;=Inputs!$E$8,INDEX(Inputs!AA$35:AA$42,MATCH($B20,Inputs!$C$35:$C$42,0)),AVERAGEIF($I$5:Z$5,"&lt;="&amp;Inputs!$E$8,$I30:Z30)*(1-IF(AA$5=start, 0,AVERAGE(Inputs!$J$44:$M$44))))</f>
        <v>41.850738144195645</v>
      </c>
      <c r="AB30" s="13">
        <f>IF(AB$5&lt;=Inputs!$E$8,INDEX(Inputs!AB$35:AB$42,MATCH($B20,Inputs!$C$35:$C$42,0)),AVERAGEIF($I$5:AA$5,"&lt;="&amp;Inputs!$E$8,$I30:AA30)*(1-IF(AB$5=start, 0,AVERAGE(Inputs!$J$44:$M$44))))</f>
        <v>41.850738144195645</v>
      </c>
      <c r="AC30" s="13">
        <f>IF(AC$5&lt;=Inputs!$E$8,INDEX(Inputs!AC$35:AC$42,MATCH($B20,Inputs!$C$35:$C$42,0)),AVERAGEIF($I$5:AB$5,"&lt;="&amp;Inputs!$E$8,$I30:AB30)*(1-IF(AC$5=start, 0,AVERAGE(Inputs!$J$44:$M$44))))</f>
        <v>41.850738144195645</v>
      </c>
      <c r="AD30" s="13">
        <f>IF(AD$5&lt;=Inputs!$E$8,INDEX(Inputs!AD$35:AD$42,MATCH($B20,Inputs!$C$35:$C$42,0)),AVERAGEIF($I$5:AC$5,"&lt;="&amp;Inputs!$E$8,$I30:AC30)*(1-IF(AD$5=start, 0,AVERAGE(Inputs!$J$44:$M$44))))</f>
        <v>41.850738144195645</v>
      </c>
      <c r="AE30" s="13">
        <f>IF(AE$5&lt;=Inputs!$E$8,INDEX(Inputs!AE$35:AE$42,MATCH($B20,Inputs!$C$35:$C$42,0)),AVERAGEIF($I$5:AD$5,"&lt;="&amp;Inputs!$E$8,$I30:AD30)*(1-IF(AE$5=start, 0,AVERAGE(Inputs!$J$44:$M$44))))</f>
        <v>41.850738144195645</v>
      </c>
      <c r="AF30" s="13">
        <f>IF(AF$5&lt;=Inputs!$E$8,INDEX(Inputs!AF$35:AF$42,MATCH($B20,Inputs!$C$35:$C$42,0)),AVERAGEIF($I$5:AE$5,"&lt;="&amp;Inputs!$E$8,$I30:AE30)*(1-IF(AF$5=start, 0,AVERAGE(Inputs!$J$44:$M$44))))</f>
        <v>41.850738144195645</v>
      </c>
      <c r="AG30" s="13">
        <f>IF(AG$5&lt;=Inputs!$E$8,INDEX(Inputs!AG$35:AG$42,MATCH($B20,Inputs!$C$35:$C$42,0)),AVERAGEIF($I$5:AF$5,"&lt;="&amp;Inputs!$E$8,$I30:AF30)*(1-IF(AG$5=start, 0,AVERAGE(Inputs!$J$44:$M$44))))</f>
        <v>41.850738144195645</v>
      </c>
      <c r="AH30" s="13">
        <f>IF(AH$5&lt;=Inputs!$E$8,INDEX(Inputs!AH$35:AH$42,MATCH($B20,Inputs!$C$35:$C$42,0)),AVERAGEIF($I$5:AG$5,"&lt;="&amp;Inputs!$E$8,$I30:AG30)*(1-IF(AH$5=start, 0,AVERAGE(Inputs!$J$44:$M$44))))</f>
        <v>41.850738144195645</v>
      </c>
      <c r="AI30" s="13">
        <f>IF(AI$5&lt;=Inputs!$E$8,INDEX(Inputs!AI$35:AI$42,MATCH($B20,Inputs!$C$35:$C$42,0)),AVERAGEIF($I$5:AH$5,"&lt;="&amp;Inputs!$E$8,$I30:AH30)*(1-IF(AI$5=start, 0,AVERAGE(Inputs!$J$44:$M$44))))</f>
        <v>41.850738144195645</v>
      </c>
      <c r="AJ30" s="13">
        <f>IF(AJ$5&lt;=Inputs!$E$8,INDEX(Inputs!AJ$35:AJ$42,MATCH($B20,Inputs!$C$35:$C$42,0)),AVERAGEIF($I$5:AI$5,"&lt;="&amp;Inputs!$E$8,$I30:AI30)*(1-IF(AJ$5=start, 0,AVERAGE(Inputs!$J$44:$M$44))))</f>
        <v>41.850738144195645</v>
      </c>
      <c r="AK30" s="13">
        <f>IF(AK$5&lt;=Inputs!$E$8,INDEX(Inputs!AK$35:AK$42,MATCH($B20,Inputs!$C$35:$C$42,0)),AVERAGEIF($I$5:AJ$5,"&lt;="&amp;Inputs!$E$8,$I30:AJ30)*(1-IF(AK$5=start, 0,AVERAGE(Inputs!$J$44:$M$44))))</f>
        <v>41.850738144195645</v>
      </c>
      <c r="AL30" s="13">
        <f>IF(AL$5&lt;=Inputs!$E$8,INDEX(Inputs!AL$35:AL$42,MATCH($B20,Inputs!$C$35:$C$42,0)),AVERAGEIF($I$5:AK$5,"&lt;="&amp;Inputs!$E$8,$I30:AK30)*(1-IF(AL$5=start, 0,AVERAGE(Inputs!$J$44:$M$44))))</f>
        <v>41.850738144195645</v>
      </c>
      <c r="AM30" s="13">
        <f>IF(AM$5&lt;=Inputs!$E$8,INDEX(Inputs!AM$35:AM$42,MATCH($B20,Inputs!$C$35:$C$42,0)),AVERAGEIF($I$5:AL$5,"&lt;="&amp;Inputs!$E$8,$I30:AL30)*(1-IF(AM$5=start, 0,AVERAGE(Inputs!$J$44:$M$44))))</f>
        <v>41.850738144195645</v>
      </c>
      <c r="AP30" s="9">
        <f>(SUM(J30:M30)-SUM(INDEX(Inputs!$J$35:$M$42, MATCH(B20, Inputs!$C$35:$C$42,0),)))</f>
        <v>0</v>
      </c>
    </row>
    <row r="31" spans="1:43" ht="12.75" customHeight="1">
      <c r="D31" s="32" t="s">
        <v>29</v>
      </c>
      <c r="I31" s="57"/>
      <c r="AP31" s="9"/>
    </row>
    <row r="32" spans="1:43" ht="12.75" customHeight="1">
      <c r="D32" s="35">
        <v>2011</v>
      </c>
      <c r="E32" s="1" t="s">
        <v>50</v>
      </c>
      <c r="I32" s="57"/>
      <c r="J32" s="8">
        <f>IF(SUM($I32:I32)&lt;SUMIF(I$5:$J$5, $D32,I$30:$J$30), SUMIF(I$5:$J$5, $D32,I$30:$J$30)/$I$22, SUMIF(I$5:$J$5, $D32,I$30:$J$30)-SUM($I32:I32))</f>
        <v>1.0626708217183918</v>
      </c>
      <c r="K32" s="8">
        <f>IF(SUM($I32:J32)&lt;SUMIF(J$5:$J$5, $D32,J$30:$J$30), SUMIF(J$5:$J$5, $D32,J$30:$J$30)/$I$22, SUMIF(J$5:$J$5, $D32,J$30:$J$30)-SUM($I32:J32))</f>
        <v>1.0626708217183918</v>
      </c>
      <c r="L32" s="8">
        <f>IF(SUM($I32:K32)&lt;SUMIF($J$5:K$5, $D32,$J$30:K$30), SUMIF($J$5:K$5, $D32,$J$30:K$30)/$I$22, SUMIF($J$5:K$5, $D32,$J$30:K$30)-SUM($I32:K32))</f>
        <v>1.0626708217183918</v>
      </c>
      <c r="M32" s="8">
        <f>IF(SUM($I32:L32)&lt;SUMIF($J$5:L$5, $D32,$J$30:L$30), SUMIF($J$5:L$5, $D32,$J$30:L$30)/$I$22, SUMIF($J$5:L$5, $D32,$J$30:L$30)-SUM($I32:L32))</f>
        <v>1.0626708217183918</v>
      </c>
      <c r="N32" s="8">
        <f>IF(SUM($I32:M32)&lt;SUMIF($J$5:M$5, $D32,$J$30:M$30), SUMIF($J$5:M$5, $D32,$J$30:M$30)/$I$22, SUMIF($J$5:M$5, $D32,$J$30:M$30)-SUM($I32:M32))</f>
        <v>1.0626708217183918</v>
      </c>
      <c r="O32" s="8">
        <f>IF(SUM($I32:N32)&lt;SUMIF($J$5:N$5, $D32,$J$30:N$30), SUMIF($J$5:N$5, $D32,$J$30:N$30)/$I$22, SUMIF($J$5:N$5, $D32,$J$30:N$30)-SUM($I32:N32))</f>
        <v>1.0626708217183918</v>
      </c>
      <c r="P32" s="8">
        <f>IF(SUM($I32:O32)&lt;SUMIF($J$5:O$5, $D32,$J$30:O$30), SUMIF($J$5:O$5, $D32,$J$30:O$30)/$I$22, SUMIF($J$5:O$5, $D32,$J$30:O$30)-SUM($I32:O32))</f>
        <v>1.0626708217183918</v>
      </c>
      <c r="Q32" s="8">
        <f>IF(SUM($I32:P32)&lt;SUMIF($J$5:P$5, $D32,$J$30:P$30), SUMIF($J$5:P$5, $D32,$J$30:P$30)/$I$22, SUMIF($J$5:P$5, $D32,$J$30:P$30)-SUM($I32:P32))</f>
        <v>1.0626708217183918</v>
      </c>
      <c r="R32" s="8">
        <f>IF(SUM($I32:Q32)&lt;SUMIF($J$5:Q$5, $D32,$J$30:Q$30), SUMIF($J$5:Q$5, $D32,$J$30:Q$30)/$I$22, SUMIF($J$5:Q$5, $D32,$J$30:Q$30)-SUM($I32:Q32))</f>
        <v>1.0626708217183918</v>
      </c>
      <c r="S32" s="8">
        <f>IF(SUM($I32:R32)&lt;SUMIF($J$5:R$5, $D32,$J$30:R$30), SUMIF($J$5:R$5, $D32,$J$30:R$30)/$I$22, SUMIF($J$5:R$5, $D32,$J$30:R$30)-SUM($I32:R32))</f>
        <v>1.0626708217183918</v>
      </c>
      <c r="T32" s="8">
        <f>IF(SUM($I32:S32)&lt;SUMIF($J$5:S$5, $D32,$J$30:S$30), SUMIF($J$5:S$5, $D32,$J$30:S$30)/$I$22, SUMIF($J$5:S$5, $D32,$J$30:S$30)-SUM($I32:S32))</f>
        <v>1.0626708217183918</v>
      </c>
      <c r="U32" s="8">
        <f>IF(SUM($I32:T32)&lt;SUMIF($J$5:T$5, $D32,$J$30:T$30), SUMIF($J$5:T$5, $D32,$J$30:T$30)/$I$22, SUMIF($J$5:T$5, $D32,$J$30:T$30)-SUM($I32:T32))</f>
        <v>1.0626708217183918</v>
      </c>
      <c r="V32" s="8">
        <f>IF(SUM($I32:U32)&lt;SUMIF($J$5:U$5, $D32,$J$30:U$30), SUMIF($J$5:U$5, $D32,$J$30:U$30)/$I$22, SUMIF($J$5:U$5, $D32,$J$30:U$30)-SUM($I32:U32))</f>
        <v>1.0626708217183918</v>
      </c>
      <c r="W32" s="8">
        <f>IF(SUM($I32:V32)&lt;SUMIF($J$5:V$5, $D32,$J$30:V$30), SUMIF($J$5:V$5, $D32,$J$30:V$30)/$I$22, SUMIF($J$5:V$5, $D32,$J$30:V$30)-SUM($I32:V32))</f>
        <v>1.0626708217183918</v>
      </c>
      <c r="X32" s="8">
        <f>IF(SUM($I32:W32)&lt;SUMIF($J$5:W$5, $D32,$J$30:W$30), SUMIF($J$5:W$5, $D32,$J$30:W$30)/$I$22, SUMIF($J$5:W$5, $D32,$J$30:W$30)-SUM($I32:W32))</f>
        <v>1.0626708217183918</v>
      </c>
      <c r="Y32" s="8">
        <f>IF(SUM($I32:X32)&lt;SUMIF($J$5:X$5, $D32,$J$30:X$30), SUMIF($J$5:X$5, $D32,$J$30:X$30)/$I$22, SUMIF($J$5:X$5, $D32,$J$30:X$30)-SUM($I32:X32))</f>
        <v>1.0626708217183918</v>
      </c>
      <c r="Z32" s="8">
        <f>IF(SUM($I32:Y32)&lt;SUMIF($J$5:Y$5, $D32,$J$30:Y$30), SUMIF($J$5:Y$5, $D32,$J$30:Y$30)/$I$22, SUMIF($J$5:Y$5, $D32,$J$30:Y$30)-SUM($I32:Y32))</f>
        <v>1.0626708217183918</v>
      </c>
      <c r="AA32" s="8">
        <f>IF(SUM($I32:Z32)&lt;SUMIF($J$5:Z$5, $D32,$J$30:Z$30), SUMIF($J$5:Z$5, $D32,$J$30:Z$30)/$I$22, SUMIF($J$5:Z$5, $D32,$J$30:Z$30)-SUM($I32:Z32))</f>
        <v>1.0626708217183918</v>
      </c>
      <c r="AB32" s="8">
        <f>IF(SUM($I32:AA32)&lt;SUMIF($J$5:AA$5, $D32,$J$30:AA$30), SUMIF($J$5:AA$5, $D32,$J$30:AA$30)/$I$22, SUMIF($J$5:AA$5, $D32,$J$30:AA$30)-SUM($I32:AA32))</f>
        <v>1.0626708217183918</v>
      </c>
      <c r="AC32" s="8">
        <f>IF(SUM($I32:AB32)&lt;SUMIF($J$5:AB$5, $D32,$J$30:AB$30), SUMIF($J$5:AB$5, $D32,$J$30:AB$30)/$I$22, SUMIF($J$5:AB$5, $D32,$J$30:AB$30)-SUM($I32:AB32))</f>
        <v>1.0626708217183918</v>
      </c>
      <c r="AD32" s="8">
        <f>IF(SUM($I32:AC32)&lt;SUMIF($J$5:AC$5, $D32,$J$30:AC$30), SUMIF($J$5:AC$5, $D32,$J$30:AC$30)/$I$22, SUMIF($J$5:AC$5, $D32,$J$30:AC$30)-SUM($I32:AC32))</f>
        <v>1.0626708217183918</v>
      </c>
      <c r="AE32" s="8">
        <f>IF(SUM($I32:AD32)&lt;SUMIF($J$5:AD$5, $D32,$J$30:AD$30), SUMIF($J$5:AD$5, $D32,$J$30:AD$30)/$I$22, SUMIF($J$5:AD$5, $D32,$J$30:AD$30)-SUM($I32:AD32))</f>
        <v>1.0626708217183918</v>
      </c>
      <c r="AF32" s="8">
        <f>IF(SUM($I32:AE32)&lt;SUMIF($J$5:AE$5, $D32,$J$30:AE$30), SUMIF($J$5:AE$5, $D32,$J$30:AE$30)/$I$22, SUMIF($J$5:AE$5, $D32,$J$30:AE$30)-SUM($I32:AE32))</f>
        <v>1.0626708217183918</v>
      </c>
      <c r="AG32" s="8">
        <f>IF(SUM($I32:AF32)&lt;SUMIF($J$5:AF$5, $D32,$J$30:AF$30), SUMIF($J$5:AF$5, $D32,$J$30:AF$30)/$I$22, SUMIF($J$5:AF$5, $D32,$J$30:AF$30)-SUM($I32:AF32))</f>
        <v>1.0626708217183918</v>
      </c>
      <c r="AH32" s="8">
        <f>IF(SUM($I32:AG32)&lt;SUMIF($J$5:AG$5, $D32,$J$30:AG$30), SUMIF($J$5:AG$5, $D32,$J$30:AG$30)/$I$22, SUMIF($J$5:AG$5, $D32,$J$30:AG$30)-SUM($I32:AG32))</f>
        <v>1.0626708217183918</v>
      </c>
      <c r="AI32" s="8">
        <f>IF(SUM($I32:AH32)&lt;SUMIF($J$5:AH$5, $D32,$J$30:AH$30), SUMIF($J$5:AH$5, $D32,$J$30:AH$30)/$I$22, SUMIF($J$5:AH$5, $D32,$J$30:AH$30)-SUM($I32:AH32))</f>
        <v>1.0626708217183918</v>
      </c>
      <c r="AJ32" s="8">
        <f>IF(SUM($I32:AI32)&lt;SUMIF($J$5:AI$5, $D32,$J$30:AI$30), SUMIF($J$5:AI$5, $D32,$J$30:AI$30)/$I$22, SUMIF($J$5:AI$5, $D32,$J$30:AI$30)-SUM($I32:AI32))</f>
        <v>1.0626708217183918</v>
      </c>
      <c r="AK32" s="8">
        <f>IF(SUM($I32:AJ32)&lt;SUMIF($J$5:AJ$5, $D32,$J$30:AJ$30), SUMIF($J$5:AJ$5, $D32,$J$30:AJ$30)/$I$22, SUMIF($J$5:AJ$5, $D32,$J$30:AJ$30)-SUM($I32:AJ32))</f>
        <v>1.0626708217183918</v>
      </c>
      <c r="AL32" s="8">
        <f>IF(SUM($I32:AK32)&lt;SUMIF($J$5:AK$5, $D32,$J$30:AK$30), SUMIF($J$5:AK$5, $D32,$J$30:AK$30)/$I$22, SUMIF($J$5:AK$5, $D32,$J$30:AK$30)-SUM($I32:AK32))</f>
        <v>1.0626708217183918</v>
      </c>
      <c r="AM32" s="8">
        <f>IF(SUM($I32:AL32)&lt;SUMIF($J$5:AL$5, $D32,$J$30:AL$30), SUMIF($J$5:AL$5, $D32,$J$30:AL$30)/$I$22, SUMIF($J$5:AL$5, $D32,$J$30:AL$30)-SUM($I32:AL32))</f>
        <v>1.0626708217183918</v>
      </c>
      <c r="AP32" s="9"/>
    </row>
    <row r="33" spans="4:42" ht="12.75" customHeight="1">
      <c r="D33" s="36">
        <f>D32+1</f>
        <v>2012</v>
      </c>
      <c r="E33" s="1" t="s">
        <v>50</v>
      </c>
      <c r="I33" s="57"/>
      <c r="J33" s="8">
        <f>IF(SUM($I33:I33)&lt;SUMIF(I$5:$J$5, $D33,I$30:$J$30), SUMIF(I$5:$J$5, $D33,I$30:$J$30)/$I$22, SUMIF(I$5:$J$5, $D33,I$30:$J$30)-SUM($I33:I33))</f>
        <v>0</v>
      </c>
      <c r="K33" s="8">
        <f>IF(SUM($I33:J33)&lt;SUMIF(J$5:$J$5, $D33,J$30:$J$30), SUMIF(J$5:$J$5, $D33,J$30:$J$30)/$I$22, SUMIF(J$5:$J$5, $D33,J$30:$J$30)-SUM($I33:J33))</f>
        <v>0</v>
      </c>
      <c r="L33" s="8">
        <f>IF(SUM($I33:K33)&lt;SUMIF($J$5:K$5, $D33,$J$30:K$30), SUMIF($J$5:K$5, $D33,$J$30:K$30)/$I$22, SUMIF($J$5:K$5, $D33,$J$30:K$30)-SUM($I33:K33))</f>
        <v>0.60984144337812207</v>
      </c>
      <c r="M33" s="8">
        <f>IF(SUM($I33:L33)&lt;SUMIF($J$5:L$5, $D33,$J$30:L$30), SUMIF($J$5:L$5, $D33,$J$30:L$30)/$I$22, SUMIF($J$5:L$5, $D33,$J$30:L$30)-SUM($I33:L33))</f>
        <v>0.60984144337812207</v>
      </c>
      <c r="N33" s="8">
        <f>IF(SUM($I33:M33)&lt;SUMIF($J$5:M$5, $D33,$J$30:M$30), SUMIF($J$5:M$5, $D33,$J$30:M$30)/$I$22, SUMIF($J$5:M$5, $D33,$J$30:M$30)-SUM($I33:M33))</f>
        <v>0.60984144337812207</v>
      </c>
      <c r="O33" s="8">
        <f>IF(SUM($I33:N33)&lt;SUMIF($J$5:N$5, $D33,$J$30:N$30), SUMIF($J$5:N$5, $D33,$J$30:N$30)/$I$22, SUMIF($J$5:N$5, $D33,$J$30:N$30)-SUM($I33:N33))</f>
        <v>0.60984144337812207</v>
      </c>
      <c r="P33" s="8">
        <f>IF(SUM($I33:O33)&lt;SUMIF($J$5:O$5, $D33,$J$30:O$30), SUMIF($J$5:O$5, $D33,$J$30:O$30)/$I$22, SUMIF($J$5:O$5, $D33,$J$30:O$30)-SUM($I33:O33))</f>
        <v>0.60984144337812207</v>
      </c>
      <c r="Q33" s="8">
        <f>IF(SUM($I33:P33)&lt;SUMIF($J$5:P$5, $D33,$J$30:P$30), SUMIF($J$5:P$5, $D33,$J$30:P$30)/$I$22, SUMIF($J$5:P$5, $D33,$J$30:P$30)-SUM($I33:P33))</f>
        <v>0.60984144337812207</v>
      </c>
      <c r="R33" s="8">
        <f>IF(SUM($I33:Q33)&lt;SUMIF($J$5:Q$5, $D33,$J$30:Q$30), SUMIF($J$5:Q$5, $D33,$J$30:Q$30)/$I$22, SUMIF($J$5:Q$5, $D33,$J$30:Q$30)-SUM($I33:Q33))</f>
        <v>0.60984144337812207</v>
      </c>
      <c r="S33" s="8">
        <f>IF(SUM($I33:R33)&lt;SUMIF($J$5:R$5, $D33,$J$30:R$30), SUMIF($J$5:R$5, $D33,$J$30:R$30)/$I$22, SUMIF($J$5:R$5, $D33,$J$30:R$30)-SUM($I33:R33))</f>
        <v>0.60984144337812207</v>
      </c>
      <c r="T33" s="8">
        <f>IF(SUM($I33:S33)&lt;SUMIF($J$5:S$5, $D33,$J$30:S$30), SUMIF($J$5:S$5, $D33,$J$30:S$30)/$I$22, SUMIF($J$5:S$5, $D33,$J$30:S$30)-SUM($I33:S33))</f>
        <v>0.60984144337812207</v>
      </c>
      <c r="U33" s="8">
        <f>IF(SUM($I33:T33)&lt;SUMIF($J$5:T$5, $D33,$J$30:T$30), SUMIF($J$5:T$5, $D33,$J$30:T$30)/$I$22, SUMIF($J$5:T$5, $D33,$J$30:T$30)-SUM($I33:T33))</f>
        <v>0.60984144337812207</v>
      </c>
      <c r="V33" s="8">
        <f>IF(SUM($I33:U33)&lt;SUMIF($J$5:U$5, $D33,$J$30:U$30), SUMIF($J$5:U$5, $D33,$J$30:U$30)/$I$22, SUMIF($J$5:U$5, $D33,$J$30:U$30)-SUM($I33:U33))</f>
        <v>0.60984144337812207</v>
      </c>
      <c r="W33" s="8">
        <f>IF(SUM($I33:V33)&lt;SUMIF($J$5:V$5, $D33,$J$30:V$30), SUMIF($J$5:V$5, $D33,$J$30:V$30)/$I$22, SUMIF($J$5:V$5, $D33,$J$30:V$30)-SUM($I33:V33))</f>
        <v>0.60984144337812207</v>
      </c>
      <c r="X33" s="8">
        <f>IF(SUM($I33:W33)&lt;SUMIF($J$5:W$5, $D33,$J$30:W$30), SUMIF($J$5:W$5, $D33,$J$30:W$30)/$I$22, SUMIF($J$5:W$5, $D33,$J$30:W$30)-SUM($I33:W33))</f>
        <v>0.60984144337812207</v>
      </c>
      <c r="Y33" s="8">
        <f>IF(SUM($I33:X33)&lt;SUMIF($J$5:X$5, $D33,$J$30:X$30), SUMIF($J$5:X$5, $D33,$J$30:X$30)/$I$22, SUMIF($J$5:X$5, $D33,$J$30:X$30)-SUM($I33:X33))</f>
        <v>0.60984144337812207</v>
      </c>
      <c r="Z33" s="8">
        <f>IF(SUM($I33:Y33)&lt;SUMIF($J$5:Y$5, $D33,$J$30:Y$30), SUMIF($J$5:Y$5, $D33,$J$30:Y$30)/$I$22, SUMIF($J$5:Y$5, $D33,$J$30:Y$30)-SUM($I33:Y33))</f>
        <v>0.60984144337812207</v>
      </c>
      <c r="AA33" s="8">
        <f>IF(SUM($I33:Z33)&lt;SUMIF($J$5:Z$5, $D33,$J$30:Z$30), SUMIF($J$5:Z$5, $D33,$J$30:Z$30)/$I$22, SUMIF($J$5:Z$5, $D33,$J$30:Z$30)-SUM($I33:Z33))</f>
        <v>0.60984144337812207</v>
      </c>
      <c r="AB33" s="8">
        <f>IF(SUM($I33:AA33)&lt;SUMIF($J$5:AA$5, $D33,$J$30:AA$30), SUMIF($J$5:AA$5, $D33,$J$30:AA$30)/$I$22, SUMIF($J$5:AA$5, $D33,$J$30:AA$30)-SUM($I33:AA33))</f>
        <v>0.60984144337812207</v>
      </c>
      <c r="AC33" s="8">
        <f>IF(SUM($I33:AB33)&lt;SUMIF($J$5:AB$5, $D33,$J$30:AB$30), SUMIF($J$5:AB$5, $D33,$J$30:AB$30)/$I$22, SUMIF($J$5:AB$5, $D33,$J$30:AB$30)-SUM($I33:AB33))</f>
        <v>0.60984144337812207</v>
      </c>
      <c r="AD33" s="8">
        <f>IF(SUM($I33:AC33)&lt;SUMIF($J$5:AC$5, $D33,$J$30:AC$30), SUMIF($J$5:AC$5, $D33,$J$30:AC$30)/$I$22, SUMIF($J$5:AC$5, $D33,$J$30:AC$30)-SUM($I33:AC33))</f>
        <v>0.60984144337812207</v>
      </c>
      <c r="AE33" s="8">
        <f>IF(SUM($I33:AD33)&lt;SUMIF($J$5:AD$5, $D33,$J$30:AD$30), SUMIF($J$5:AD$5, $D33,$J$30:AD$30)/$I$22, SUMIF($J$5:AD$5, $D33,$J$30:AD$30)-SUM($I33:AD33))</f>
        <v>0.60984144337812207</v>
      </c>
      <c r="AF33" s="8">
        <f>IF(SUM($I33:AE33)&lt;SUMIF($J$5:AE$5, $D33,$J$30:AE$30), SUMIF($J$5:AE$5, $D33,$J$30:AE$30)/$I$22, SUMIF($J$5:AE$5, $D33,$J$30:AE$30)-SUM($I33:AE33))</f>
        <v>0.60984144337812207</v>
      </c>
      <c r="AG33" s="8">
        <f>IF(SUM($I33:AF33)&lt;SUMIF($J$5:AF$5, $D33,$J$30:AF$30), SUMIF($J$5:AF$5, $D33,$J$30:AF$30)/$I$22, SUMIF($J$5:AF$5, $D33,$J$30:AF$30)-SUM($I33:AF33))</f>
        <v>0.60984144337812207</v>
      </c>
      <c r="AH33" s="8">
        <f>IF(SUM($I33:AG33)&lt;SUMIF($J$5:AG$5, $D33,$J$30:AG$30), SUMIF($J$5:AG$5, $D33,$J$30:AG$30)/$I$22, SUMIF($J$5:AG$5, $D33,$J$30:AG$30)-SUM($I33:AG33))</f>
        <v>0.60984144337812207</v>
      </c>
      <c r="AI33" s="8">
        <f>IF(SUM($I33:AH33)&lt;SUMIF($J$5:AH$5, $D33,$J$30:AH$30), SUMIF($J$5:AH$5, $D33,$J$30:AH$30)/$I$22, SUMIF($J$5:AH$5, $D33,$J$30:AH$30)-SUM($I33:AH33))</f>
        <v>0.60984144337812207</v>
      </c>
      <c r="AJ33" s="8">
        <f>IF(SUM($I33:AI33)&lt;SUMIF($J$5:AI$5, $D33,$J$30:AI$30), SUMIF($J$5:AI$5, $D33,$J$30:AI$30)/$I$22, SUMIF($J$5:AI$5, $D33,$J$30:AI$30)-SUM($I33:AI33))</f>
        <v>0.60984144337812207</v>
      </c>
      <c r="AK33" s="8">
        <f>IF(SUM($I33:AJ33)&lt;SUMIF($J$5:AJ$5, $D33,$J$30:AJ$30), SUMIF($J$5:AJ$5, $D33,$J$30:AJ$30)/$I$22, SUMIF($J$5:AJ$5, $D33,$J$30:AJ$30)-SUM($I33:AJ33))</f>
        <v>0.60984144337812207</v>
      </c>
      <c r="AL33" s="8">
        <f>IF(SUM($I33:AK33)&lt;SUMIF($J$5:AK$5, $D33,$J$30:AK$30), SUMIF($J$5:AK$5, $D33,$J$30:AK$30)/$I$22, SUMIF($J$5:AK$5, $D33,$J$30:AK$30)-SUM($I33:AK33))</f>
        <v>0.60984144337812207</v>
      </c>
      <c r="AM33" s="8">
        <f>IF(SUM($I33:AL33)&lt;SUMIF($J$5:AL$5, $D33,$J$30:AL$30), SUMIF($J$5:AL$5, $D33,$J$30:AL$30)/$I$22, SUMIF($J$5:AL$5, $D33,$J$30:AL$30)-SUM($I33:AL33))</f>
        <v>0.60984144337812207</v>
      </c>
      <c r="AP33" s="9"/>
    </row>
    <row r="34" spans="4:42" ht="12.75" customHeight="1">
      <c r="D34" s="36">
        <f t="shared" ref="D34:D61" si="22">D33+1</f>
        <v>2013</v>
      </c>
      <c r="E34" s="1" t="s">
        <v>50</v>
      </c>
      <c r="I34" s="57"/>
      <c r="J34" s="8">
        <f>IF(SUM($I34:I34)&lt;SUMIF(I$5:$J$5, $D34,I$30:$J$30), SUMIF(I$5:$J$5, $D34,I$30:$J$30)/$I$22, SUMIF(I$5:$J$5, $D34,I$30:$J$30)-SUM($I34:I34))</f>
        <v>0</v>
      </c>
      <c r="K34" s="8">
        <f>IF(SUM($I34:J34)&lt;SUMIF(J$5:$J$5, $D34,J$30:$J$30), SUMIF(J$5:$J$5, $D34,J$30:$J$30)/$I$22, SUMIF(J$5:$J$5, $D34,J$30:$J$30)-SUM($I34:J34))</f>
        <v>0</v>
      </c>
      <c r="L34" s="8">
        <f>IF(SUM($I34:K34)&lt;SUMIF($J$5:K$5, $D34,$J$30:K$30), SUMIF($J$5:K$5, $D34,$J$30:K$30)/$I$22, SUMIF($J$5:K$5, $D34,$J$30:K$30)-SUM($I34:K34))</f>
        <v>0</v>
      </c>
      <c r="M34" s="8">
        <f>IF(SUM($I34:L34)&lt;SUMIF($J$5:L$5, $D34,$J$30:L$30), SUMIF($J$5:L$5, $D34,$J$30:L$30)/$I$22, SUMIF($J$5:L$5, $D34,$J$30:L$30)-SUM($I34:L34))</f>
        <v>1.7055518198119475</v>
      </c>
      <c r="N34" s="8">
        <f>IF(SUM($I34:M34)&lt;SUMIF($J$5:M$5, $D34,$J$30:M$30), SUMIF($J$5:M$5, $D34,$J$30:M$30)/$I$22, SUMIF($J$5:M$5, $D34,$J$30:M$30)-SUM($I34:M34))</f>
        <v>1.7055518198119475</v>
      </c>
      <c r="O34" s="8">
        <f>IF(SUM($I34:N34)&lt;SUMIF($J$5:N$5, $D34,$J$30:N$30), SUMIF($J$5:N$5, $D34,$J$30:N$30)/$I$22, SUMIF($J$5:N$5, $D34,$J$30:N$30)-SUM($I34:N34))</f>
        <v>1.7055518198119475</v>
      </c>
      <c r="P34" s="8">
        <f>IF(SUM($I34:O34)&lt;SUMIF($J$5:O$5, $D34,$J$30:O$30), SUMIF($J$5:O$5, $D34,$J$30:O$30)/$I$22, SUMIF($J$5:O$5, $D34,$J$30:O$30)-SUM($I34:O34))</f>
        <v>1.7055518198119475</v>
      </c>
      <c r="Q34" s="8">
        <f>IF(SUM($I34:P34)&lt;SUMIF($J$5:P$5, $D34,$J$30:P$30), SUMIF($J$5:P$5, $D34,$J$30:P$30)/$I$22, SUMIF($J$5:P$5, $D34,$J$30:P$30)-SUM($I34:P34))</f>
        <v>1.7055518198119475</v>
      </c>
      <c r="R34" s="8">
        <f>IF(SUM($I34:Q34)&lt;SUMIF($J$5:Q$5, $D34,$J$30:Q$30), SUMIF($J$5:Q$5, $D34,$J$30:Q$30)/$I$22, SUMIF($J$5:Q$5, $D34,$J$30:Q$30)-SUM($I34:Q34))</f>
        <v>1.7055518198119475</v>
      </c>
      <c r="S34" s="8">
        <f>IF(SUM($I34:R34)&lt;SUMIF($J$5:R$5, $D34,$J$30:R$30), SUMIF($J$5:R$5, $D34,$J$30:R$30)/$I$22, SUMIF($J$5:R$5, $D34,$J$30:R$30)-SUM($I34:R34))</f>
        <v>1.7055518198119475</v>
      </c>
      <c r="T34" s="8">
        <f>IF(SUM($I34:S34)&lt;SUMIF($J$5:S$5, $D34,$J$30:S$30), SUMIF($J$5:S$5, $D34,$J$30:S$30)/$I$22, SUMIF($J$5:S$5, $D34,$J$30:S$30)-SUM($I34:S34))</f>
        <v>1.7055518198119475</v>
      </c>
      <c r="U34" s="8">
        <f>IF(SUM($I34:T34)&lt;SUMIF($J$5:T$5, $D34,$J$30:T$30), SUMIF($J$5:T$5, $D34,$J$30:T$30)/$I$22, SUMIF($J$5:T$5, $D34,$J$30:T$30)-SUM($I34:T34))</f>
        <v>1.7055518198119475</v>
      </c>
      <c r="V34" s="8">
        <f>IF(SUM($I34:U34)&lt;SUMIF($J$5:U$5, $D34,$J$30:U$30), SUMIF($J$5:U$5, $D34,$J$30:U$30)/$I$22, SUMIF($J$5:U$5, $D34,$J$30:U$30)-SUM($I34:U34))</f>
        <v>1.7055518198119475</v>
      </c>
      <c r="W34" s="8">
        <f>IF(SUM($I34:V34)&lt;SUMIF($J$5:V$5, $D34,$J$30:V$30), SUMIF($J$5:V$5, $D34,$J$30:V$30)/$I$22, SUMIF($J$5:V$5, $D34,$J$30:V$30)-SUM($I34:V34))</f>
        <v>1.7055518198119475</v>
      </c>
      <c r="X34" s="8">
        <f>IF(SUM($I34:W34)&lt;SUMIF($J$5:W$5, $D34,$J$30:W$30), SUMIF($J$5:W$5, $D34,$J$30:W$30)/$I$22, SUMIF($J$5:W$5, $D34,$J$30:W$30)-SUM($I34:W34))</f>
        <v>1.7055518198119475</v>
      </c>
      <c r="Y34" s="8">
        <f>IF(SUM($I34:X34)&lt;SUMIF($J$5:X$5, $D34,$J$30:X$30), SUMIF($J$5:X$5, $D34,$J$30:X$30)/$I$22, SUMIF($J$5:X$5, $D34,$J$30:X$30)-SUM($I34:X34))</f>
        <v>1.7055518198119475</v>
      </c>
      <c r="Z34" s="8">
        <f>IF(SUM($I34:Y34)&lt;SUMIF($J$5:Y$5, $D34,$J$30:Y$30), SUMIF($J$5:Y$5, $D34,$J$30:Y$30)/$I$22, SUMIF($J$5:Y$5, $D34,$J$30:Y$30)-SUM($I34:Y34))</f>
        <v>1.7055518198119475</v>
      </c>
      <c r="AA34" s="8">
        <f>IF(SUM($I34:Z34)&lt;SUMIF($J$5:Z$5, $D34,$J$30:Z$30), SUMIF($J$5:Z$5, $D34,$J$30:Z$30)/$I$22, SUMIF($J$5:Z$5, $D34,$J$30:Z$30)-SUM($I34:Z34))</f>
        <v>1.7055518198119475</v>
      </c>
      <c r="AB34" s="8">
        <f>IF(SUM($I34:AA34)&lt;SUMIF($J$5:AA$5, $D34,$J$30:AA$30), SUMIF($J$5:AA$5, $D34,$J$30:AA$30)/$I$22, SUMIF($J$5:AA$5, $D34,$J$30:AA$30)-SUM($I34:AA34))</f>
        <v>1.7055518198119475</v>
      </c>
      <c r="AC34" s="8">
        <f>IF(SUM($I34:AB34)&lt;SUMIF($J$5:AB$5, $D34,$J$30:AB$30), SUMIF($J$5:AB$5, $D34,$J$30:AB$30)/$I$22, SUMIF($J$5:AB$5, $D34,$J$30:AB$30)-SUM($I34:AB34))</f>
        <v>1.7055518198119475</v>
      </c>
      <c r="AD34" s="8">
        <f>IF(SUM($I34:AC34)&lt;SUMIF($J$5:AC$5, $D34,$J$30:AC$30), SUMIF($J$5:AC$5, $D34,$J$30:AC$30)/$I$22, SUMIF($J$5:AC$5, $D34,$J$30:AC$30)-SUM($I34:AC34))</f>
        <v>1.7055518198119475</v>
      </c>
      <c r="AE34" s="8">
        <f>IF(SUM($I34:AD34)&lt;SUMIF($J$5:AD$5, $D34,$J$30:AD$30), SUMIF($J$5:AD$5, $D34,$J$30:AD$30)/$I$22, SUMIF($J$5:AD$5, $D34,$J$30:AD$30)-SUM($I34:AD34))</f>
        <v>1.7055518198119475</v>
      </c>
      <c r="AF34" s="8">
        <f>IF(SUM($I34:AE34)&lt;SUMIF($J$5:AE$5, $D34,$J$30:AE$30), SUMIF($J$5:AE$5, $D34,$J$30:AE$30)/$I$22, SUMIF($J$5:AE$5, $D34,$J$30:AE$30)-SUM($I34:AE34))</f>
        <v>1.7055518198119475</v>
      </c>
      <c r="AG34" s="8">
        <f>IF(SUM($I34:AF34)&lt;SUMIF($J$5:AF$5, $D34,$J$30:AF$30), SUMIF($J$5:AF$5, $D34,$J$30:AF$30)/$I$22, SUMIF($J$5:AF$5, $D34,$J$30:AF$30)-SUM($I34:AF34))</f>
        <v>1.7055518198119475</v>
      </c>
      <c r="AH34" s="8">
        <f>IF(SUM($I34:AG34)&lt;SUMIF($J$5:AG$5, $D34,$J$30:AG$30), SUMIF($J$5:AG$5, $D34,$J$30:AG$30)/$I$22, SUMIF($J$5:AG$5, $D34,$J$30:AG$30)-SUM($I34:AG34))</f>
        <v>1.7055518198119475</v>
      </c>
      <c r="AI34" s="8">
        <f>IF(SUM($I34:AH34)&lt;SUMIF($J$5:AH$5, $D34,$J$30:AH$30), SUMIF($J$5:AH$5, $D34,$J$30:AH$30)/$I$22, SUMIF($J$5:AH$5, $D34,$J$30:AH$30)-SUM($I34:AH34))</f>
        <v>1.7055518198119475</v>
      </c>
      <c r="AJ34" s="8">
        <f>IF(SUM($I34:AI34)&lt;SUMIF($J$5:AI$5, $D34,$J$30:AI$30), SUMIF($J$5:AI$5, $D34,$J$30:AI$30)/$I$22, SUMIF($J$5:AI$5, $D34,$J$30:AI$30)-SUM($I34:AI34))</f>
        <v>1.7055518198119475</v>
      </c>
      <c r="AK34" s="8">
        <f>IF(SUM($I34:AJ34)&lt;SUMIF($J$5:AJ$5, $D34,$J$30:AJ$30), SUMIF($J$5:AJ$5, $D34,$J$30:AJ$30)/$I$22, SUMIF($J$5:AJ$5, $D34,$J$30:AJ$30)-SUM($I34:AJ34))</f>
        <v>1.7055518198119475</v>
      </c>
      <c r="AL34" s="8">
        <f>IF(SUM($I34:AK34)&lt;SUMIF($J$5:AK$5, $D34,$J$30:AK$30), SUMIF($J$5:AK$5, $D34,$J$30:AK$30)/$I$22, SUMIF($J$5:AK$5, $D34,$J$30:AK$30)-SUM($I34:AK34))</f>
        <v>1.7055518198119475</v>
      </c>
      <c r="AM34" s="8">
        <f>IF(SUM($I34:AL34)&lt;SUMIF($J$5:AL$5, $D34,$J$30:AL$30), SUMIF($J$5:AL$5, $D34,$J$30:AL$30)/$I$22, SUMIF($J$5:AL$5, $D34,$J$30:AL$30)-SUM($I34:AL34))</f>
        <v>1.7055518198119475</v>
      </c>
      <c r="AP34" s="9"/>
    </row>
    <row r="35" spans="4:42" ht="12.75" customHeight="1">
      <c r="D35" s="36">
        <f t="shared" si="22"/>
        <v>2014</v>
      </c>
      <c r="E35" s="1" t="s">
        <v>50</v>
      </c>
      <c r="I35" s="57"/>
      <c r="J35" s="8">
        <f>IF(SUM($I35:I35)&lt;SUMIF(I$5:$J$5, $D35,I$30:$J$30), SUMIF(I$5:$J$5, $D35,I$30:$J$30)/$I$22, SUMIF(I$5:$J$5, $D35,I$30:$J$30)-SUM($I35:I35))</f>
        <v>0</v>
      </c>
      <c r="K35" s="8">
        <f>IF(SUM($I35:J35)&lt;SUMIF(J$5:$J$5, $D35,J$30:$J$30), SUMIF(J$5:$J$5, $D35,J$30:$J$30)/$I$22, SUMIF(J$5:$J$5, $D35,J$30:$J$30)-SUM($I35:J35))</f>
        <v>0</v>
      </c>
      <c r="L35" s="8">
        <f>IF(SUM($I35:K35)&lt;SUMIF($J$5:K$5, $D35,$J$30:K$30), SUMIF($J$5:K$5, $D35,$J$30:K$30)/$I$22, SUMIF($J$5:K$5, $D35,$J$30:K$30)-SUM($I35:K35))</f>
        <v>0</v>
      </c>
      <c r="M35" s="8">
        <f>IF(SUM($I35:L35)&lt;SUMIF($J$5:L$5, $D35,$J$30:L$30), SUMIF($J$5:L$5, $D35,$J$30:L$30)/$I$22, SUMIF($J$5:L$5, $D35,$J$30:L$30)-SUM($I35:L35))</f>
        <v>0</v>
      </c>
      <c r="N35" s="8">
        <f>IF(SUM($I35:M35)&lt;SUMIF($J$5:M$5, $D35,$J$30:M$30), SUMIF($J$5:M$5, $D35,$J$30:M$30)/$I$22, SUMIF($J$5:M$5, $D35,$J$30:M$30)-SUM($I35:M35))</f>
        <v>0.35029162657964391</v>
      </c>
      <c r="O35" s="8">
        <f>IF(SUM($I35:N35)&lt;SUMIF($J$5:N$5, $D35,$J$30:N$30), SUMIF($J$5:N$5, $D35,$J$30:N$30)/$I$22, SUMIF($J$5:N$5, $D35,$J$30:N$30)-SUM($I35:N35))</f>
        <v>0.35029162657964391</v>
      </c>
      <c r="P35" s="8">
        <f>IF(SUM($I35:O35)&lt;SUMIF($J$5:O$5, $D35,$J$30:O$30), SUMIF($J$5:O$5, $D35,$J$30:O$30)/$I$22, SUMIF($J$5:O$5, $D35,$J$30:O$30)-SUM($I35:O35))</f>
        <v>0.35029162657964391</v>
      </c>
      <c r="Q35" s="8">
        <f>IF(SUM($I35:P35)&lt;SUMIF($J$5:P$5, $D35,$J$30:P$30), SUMIF($J$5:P$5, $D35,$J$30:P$30)/$I$22, SUMIF($J$5:P$5, $D35,$J$30:P$30)-SUM($I35:P35))</f>
        <v>0.35029162657964391</v>
      </c>
      <c r="R35" s="8">
        <f>IF(SUM($I35:Q35)&lt;SUMIF($J$5:Q$5, $D35,$J$30:Q$30), SUMIF($J$5:Q$5, $D35,$J$30:Q$30)/$I$22, SUMIF($J$5:Q$5, $D35,$J$30:Q$30)-SUM($I35:Q35))</f>
        <v>0.35029162657964391</v>
      </c>
      <c r="S35" s="8">
        <f>IF(SUM($I35:R35)&lt;SUMIF($J$5:R$5, $D35,$J$30:R$30), SUMIF($J$5:R$5, $D35,$J$30:R$30)/$I$22, SUMIF($J$5:R$5, $D35,$J$30:R$30)-SUM($I35:R35))</f>
        <v>0.35029162657964391</v>
      </c>
      <c r="T35" s="8">
        <f>IF(SUM($I35:S35)&lt;SUMIF($J$5:S$5, $D35,$J$30:S$30), SUMIF($J$5:S$5, $D35,$J$30:S$30)/$I$22, SUMIF($J$5:S$5, $D35,$J$30:S$30)-SUM($I35:S35))</f>
        <v>0.35029162657964391</v>
      </c>
      <c r="U35" s="8">
        <f>IF(SUM($I35:T35)&lt;SUMIF($J$5:T$5, $D35,$J$30:T$30), SUMIF($J$5:T$5, $D35,$J$30:T$30)/$I$22, SUMIF($J$5:T$5, $D35,$J$30:T$30)-SUM($I35:T35))</f>
        <v>0.35029162657964391</v>
      </c>
      <c r="V35" s="8">
        <f>IF(SUM($I35:U35)&lt;SUMIF($J$5:U$5, $D35,$J$30:U$30), SUMIF($J$5:U$5, $D35,$J$30:U$30)/$I$22, SUMIF($J$5:U$5, $D35,$J$30:U$30)-SUM($I35:U35))</f>
        <v>0.35029162657964391</v>
      </c>
      <c r="W35" s="8">
        <f>IF(SUM($I35:V35)&lt;SUMIF($J$5:V$5, $D35,$J$30:V$30), SUMIF($J$5:V$5, $D35,$J$30:V$30)/$I$22, SUMIF($J$5:V$5, $D35,$J$30:V$30)-SUM($I35:V35))</f>
        <v>0.35029162657964391</v>
      </c>
      <c r="X35" s="8">
        <f>IF(SUM($I35:W35)&lt;SUMIF($J$5:W$5, $D35,$J$30:W$30), SUMIF($J$5:W$5, $D35,$J$30:W$30)/$I$22, SUMIF($J$5:W$5, $D35,$J$30:W$30)-SUM($I35:W35))</f>
        <v>0.35029162657964391</v>
      </c>
      <c r="Y35" s="8">
        <f>IF(SUM($I35:X35)&lt;SUMIF($J$5:X$5, $D35,$J$30:X$30), SUMIF($J$5:X$5, $D35,$J$30:X$30)/$I$22, SUMIF($J$5:X$5, $D35,$J$30:X$30)-SUM($I35:X35))</f>
        <v>0.35029162657964391</v>
      </c>
      <c r="Z35" s="8">
        <f>IF(SUM($I35:Y35)&lt;SUMIF($J$5:Y$5, $D35,$J$30:Y$30), SUMIF($J$5:Y$5, $D35,$J$30:Y$30)/$I$22, SUMIF($J$5:Y$5, $D35,$J$30:Y$30)-SUM($I35:Y35))</f>
        <v>0.35029162657964391</v>
      </c>
      <c r="AA35" s="8">
        <f>IF(SUM($I35:Z35)&lt;SUMIF($J$5:Z$5, $D35,$J$30:Z$30), SUMIF($J$5:Z$5, $D35,$J$30:Z$30)/$I$22, SUMIF($J$5:Z$5, $D35,$J$30:Z$30)-SUM($I35:Z35))</f>
        <v>0.35029162657964391</v>
      </c>
      <c r="AB35" s="8">
        <f>IF(SUM($I35:AA35)&lt;SUMIF($J$5:AA$5, $D35,$J$30:AA$30), SUMIF($J$5:AA$5, $D35,$J$30:AA$30)/$I$22, SUMIF($J$5:AA$5, $D35,$J$30:AA$30)-SUM($I35:AA35))</f>
        <v>0.35029162657964391</v>
      </c>
      <c r="AC35" s="8">
        <f>IF(SUM($I35:AB35)&lt;SUMIF($J$5:AB$5, $D35,$J$30:AB$30), SUMIF($J$5:AB$5, $D35,$J$30:AB$30)/$I$22, SUMIF($J$5:AB$5, $D35,$J$30:AB$30)-SUM($I35:AB35))</f>
        <v>0.35029162657964391</v>
      </c>
      <c r="AD35" s="8">
        <f>IF(SUM($I35:AC35)&lt;SUMIF($J$5:AC$5, $D35,$J$30:AC$30), SUMIF($J$5:AC$5, $D35,$J$30:AC$30)/$I$22, SUMIF($J$5:AC$5, $D35,$J$30:AC$30)-SUM($I35:AC35))</f>
        <v>0.35029162657964391</v>
      </c>
      <c r="AE35" s="8">
        <f>IF(SUM($I35:AD35)&lt;SUMIF($J$5:AD$5, $D35,$J$30:AD$30), SUMIF($J$5:AD$5, $D35,$J$30:AD$30)/$I$22, SUMIF($J$5:AD$5, $D35,$J$30:AD$30)-SUM($I35:AD35))</f>
        <v>0.35029162657964391</v>
      </c>
      <c r="AF35" s="8">
        <f>IF(SUM($I35:AE35)&lt;SUMIF($J$5:AE$5, $D35,$J$30:AE$30), SUMIF($J$5:AE$5, $D35,$J$30:AE$30)/$I$22, SUMIF($J$5:AE$5, $D35,$J$30:AE$30)-SUM($I35:AE35))</f>
        <v>0.35029162657964391</v>
      </c>
      <c r="AG35" s="8">
        <f>IF(SUM($I35:AF35)&lt;SUMIF($J$5:AF$5, $D35,$J$30:AF$30), SUMIF($J$5:AF$5, $D35,$J$30:AF$30)/$I$22, SUMIF($J$5:AF$5, $D35,$J$30:AF$30)-SUM($I35:AF35))</f>
        <v>0.35029162657964391</v>
      </c>
      <c r="AH35" s="8">
        <f>IF(SUM($I35:AG35)&lt;SUMIF($J$5:AG$5, $D35,$J$30:AG$30), SUMIF($J$5:AG$5, $D35,$J$30:AG$30)/$I$22, SUMIF($J$5:AG$5, $D35,$J$30:AG$30)-SUM($I35:AG35))</f>
        <v>0.35029162657964391</v>
      </c>
      <c r="AI35" s="8">
        <f>IF(SUM($I35:AH35)&lt;SUMIF($J$5:AH$5, $D35,$J$30:AH$30), SUMIF($J$5:AH$5, $D35,$J$30:AH$30)/$I$22, SUMIF($J$5:AH$5, $D35,$J$30:AH$30)-SUM($I35:AH35))</f>
        <v>0.35029162657964391</v>
      </c>
      <c r="AJ35" s="8">
        <f>IF(SUM($I35:AI35)&lt;SUMIF($J$5:AI$5, $D35,$J$30:AI$30), SUMIF($J$5:AI$5, $D35,$J$30:AI$30)/$I$22, SUMIF($J$5:AI$5, $D35,$J$30:AI$30)-SUM($I35:AI35))</f>
        <v>0.35029162657964391</v>
      </c>
      <c r="AK35" s="8">
        <f>IF(SUM($I35:AJ35)&lt;SUMIF($J$5:AJ$5, $D35,$J$30:AJ$30), SUMIF($J$5:AJ$5, $D35,$J$30:AJ$30)/$I$22, SUMIF($J$5:AJ$5, $D35,$J$30:AJ$30)-SUM($I35:AJ35))</f>
        <v>0.35029162657964391</v>
      </c>
      <c r="AL35" s="8">
        <f>IF(SUM($I35:AK35)&lt;SUMIF($J$5:AK$5, $D35,$J$30:AK$30), SUMIF($J$5:AK$5, $D35,$J$30:AK$30)/$I$22, SUMIF($J$5:AK$5, $D35,$J$30:AK$30)-SUM($I35:AK35))</f>
        <v>0.35029162657964391</v>
      </c>
      <c r="AM35" s="8">
        <f>IF(SUM($I35:AL35)&lt;SUMIF($J$5:AL$5, $D35,$J$30:AL$30), SUMIF($J$5:AL$5, $D35,$J$30:AL$30)/$I$22, SUMIF($J$5:AL$5, $D35,$J$30:AL$30)-SUM($I35:AL35))</f>
        <v>0.35029162657964391</v>
      </c>
      <c r="AP35" s="9"/>
    </row>
    <row r="36" spans="4:42" ht="12.75" customHeight="1">
      <c r="D36" s="36">
        <f t="shared" si="22"/>
        <v>2015</v>
      </c>
      <c r="E36" s="1" t="s">
        <v>50</v>
      </c>
      <c r="I36" s="57"/>
      <c r="J36" s="8">
        <f>IF(SUM($I36:I36)&lt;SUMIF(I$5:$J$5, $D36,I$30:$J$30), SUMIF(I$5:$J$5, $D36,I$30:$J$30)/$I$22, SUMIF(I$5:$J$5, $D36,I$30:$J$30)-SUM($I36:I36))</f>
        <v>0</v>
      </c>
      <c r="K36" s="8">
        <f>IF(SUM($I36:J36)&lt;SUMIF(J$5:$J$5, $D36,J$30:$J$30), SUMIF(J$5:$J$5, $D36,J$30:$J$30)/$I$22, SUMIF(J$5:$J$5, $D36,J$30:$J$30)-SUM($I36:J36))</f>
        <v>0</v>
      </c>
      <c r="L36" s="8">
        <f>IF(SUM($I36:K36)&lt;SUMIF($J$5:K$5, $D36,$J$30:K$30), SUMIF($J$5:K$5, $D36,$J$30:K$30)/$I$22, SUMIF($J$5:K$5, $D36,$J$30:K$30)-SUM($I36:K36))</f>
        <v>0</v>
      </c>
      <c r="M36" s="8">
        <f>IF(SUM($I36:L36)&lt;SUMIF($J$5:L$5, $D36,$J$30:L$30), SUMIF($J$5:L$5, $D36,$J$30:L$30)/$I$22, SUMIF($J$5:L$5, $D36,$J$30:L$30)-SUM($I36:L36))</f>
        <v>0</v>
      </c>
      <c r="N36" s="8">
        <f>IF(SUM($I36:M36)&lt;SUMIF($J$5:M$5, $D36,$J$30:M$30), SUMIF($J$5:M$5, $D36,$J$30:M$30)/$I$22, SUMIF($J$5:M$5, $D36,$J$30:M$30)-SUM($I36:M36))</f>
        <v>0</v>
      </c>
      <c r="O36" s="8">
        <f>IF(SUM($I36:N36)&lt;SUMIF($J$5:N$5, $D36,$J$30:N$30), SUMIF($J$5:N$5, $D36,$J$30:N$30)/$I$22, SUMIF($J$5:N$5, $D36,$J$30:N$30)-SUM($I36:N36))</f>
        <v>0.93208892787202624</v>
      </c>
      <c r="P36" s="8">
        <f>IF(SUM($I36:O36)&lt;SUMIF($J$5:O$5, $D36,$J$30:O$30), SUMIF($J$5:O$5, $D36,$J$30:O$30)/$I$22, SUMIF($J$5:O$5, $D36,$J$30:O$30)-SUM($I36:O36))</f>
        <v>0.93208892787202624</v>
      </c>
      <c r="Q36" s="8">
        <f>IF(SUM($I36:P36)&lt;SUMIF($J$5:P$5, $D36,$J$30:P$30), SUMIF($J$5:P$5, $D36,$J$30:P$30)/$I$22, SUMIF($J$5:P$5, $D36,$J$30:P$30)-SUM($I36:P36))</f>
        <v>0.93208892787202624</v>
      </c>
      <c r="R36" s="8">
        <f>IF(SUM($I36:Q36)&lt;SUMIF($J$5:Q$5, $D36,$J$30:Q$30), SUMIF($J$5:Q$5, $D36,$J$30:Q$30)/$I$22, SUMIF($J$5:Q$5, $D36,$J$30:Q$30)-SUM($I36:Q36))</f>
        <v>0.93208892787202624</v>
      </c>
      <c r="S36" s="8">
        <f>IF(SUM($I36:R36)&lt;SUMIF($J$5:R$5, $D36,$J$30:R$30), SUMIF($J$5:R$5, $D36,$J$30:R$30)/$I$22, SUMIF($J$5:R$5, $D36,$J$30:R$30)-SUM($I36:R36))</f>
        <v>0.93208892787202624</v>
      </c>
      <c r="T36" s="8">
        <f>IF(SUM($I36:S36)&lt;SUMIF($J$5:S$5, $D36,$J$30:S$30), SUMIF($J$5:S$5, $D36,$J$30:S$30)/$I$22, SUMIF($J$5:S$5, $D36,$J$30:S$30)-SUM($I36:S36))</f>
        <v>0.93208892787202624</v>
      </c>
      <c r="U36" s="8">
        <f>IF(SUM($I36:T36)&lt;SUMIF($J$5:T$5, $D36,$J$30:T$30), SUMIF($J$5:T$5, $D36,$J$30:T$30)/$I$22, SUMIF($J$5:T$5, $D36,$J$30:T$30)-SUM($I36:T36))</f>
        <v>0.93208892787202624</v>
      </c>
      <c r="V36" s="8">
        <f>IF(SUM($I36:U36)&lt;SUMIF($J$5:U$5, $D36,$J$30:U$30), SUMIF($J$5:U$5, $D36,$J$30:U$30)/$I$22, SUMIF($J$5:U$5, $D36,$J$30:U$30)-SUM($I36:U36))</f>
        <v>0.93208892787202624</v>
      </c>
      <c r="W36" s="8">
        <f>IF(SUM($I36:V36)&lt;SUMIF($J$5:V$5, $D36,$J$30:V$30), SUMIF($J$5:V$5, $D36,$J$30:V$30)/$I$22, SUMIF($J$5:V$5, $D36,$J$30:V$30)-SUM($I36:V36))</f>
        <v>0.93208892787202624</v>
      </c>
      <c r="X36" s="8">
        <f>IF(SUM($I36:W36)&lt;SUMIF($J$5:W$5, $D36,$J$30:W$30), SUMIF($J$5:W$5, $D36,$J$30:W$30)/$I$22, SUMIF($J$5:W$5, $D36,$J$30:W$30)-SUM($I36:W36))</f>
        <v>0.93208892787202624</v>
      </c>
      <c r="Y36" s="8">
        <f>IF(SUM($I36:X36)&lt;SUMIF($J$5:X$5, $D36,$J$30:X$30), SUMIF($J$5:X$5, $D36,$J$30:X$30)/$I$22, SUMIF($J$5:X$5, $D36,$J$30:X$30)-SUM($I36:X36))</f>
        <v>0.93208892787202624</v>
      </c>
      <c r="Z36" s="8">
        <f>IF(SUM($I36:Y36)&lt;SUMIF($J$5:Y$5, $D36,$J$30:Y$30), SUMIF($J$5:Y$5, $D36,$J$30:Y$30)/$I$22, SUMIF($J$5:Y$5, $D36,$J$30:Y$30)-SUM($I36:Y36))</f>
        <v>0.93208892787202624</v>
      </c>
      <c r="AA36" s="8">
        <f>IF(SUM($I36:Z36)&lt;SUMIF($J$5:Z$5, $D36,$J$30:Z$30), SUMIF($J$5:Z$5, $D36,$J$30:Z$30)/$I$22, SUMIF($J$5:Z$5, $D36,$J$30:Z$30)-SUM($I36:Z36))</f>
        <v>0.93208892787202624</v>
      </c>
      <c r="AB36" s="8">
        <f>IF(SUM($I36:AA36)&lt;SUMIF($J$5:AA$5, $D36,$J$30:AA$30), SUMIF($J$5:AA$5, $D36,$J$30:AA$30)/$I$22, SUMIF($J$5:AA$5, $D36,$J$30:AA$30)-SUM($I36:AA36))</f>
        <v>0.93208892787202624</v>
      </c>
      <c r="AC36" s="8">
        <f>IF(SUM($I36:AB36)&lt;SUMIF($J$5:AB$5, $D36,$J$30:AB$30), SUMIF($J$5:AB$5, $D36,$J$30:AB$30)/$I$22, SUMIF($J$5:AB$5, $D36,$J$30:AB$30)-SUM($I36:AB36))</f>
        <v>0.93208892787202624</v>
      </c>
      <c r="AD36" s="8">
        <f>IF(SUM($I36:AC36)&lt;SUMIF($J$5:AC$5, $D36,$J$30:AC$30), SUMIF($J$5:AC$5, $D36,$J$30:AC$30)/$I$22, SUMIF($J$5:AC$5, $D36,$J$30:AC$30)-SUM($I36:AC36))</f>
        <v>0.93208892787202624</v>
      </c>
      <c r="AE36" s="8">
        <f>IF(SUM($I36:AD36)&lt;SUMIF($J$5:AD$5, $D36,$J$30:AD$30), SUMIF($J$5:AD$5, $D36,$J$30:AD$30)/$I$22, SUMIF($J$5:AD$5, $D36,$J$30:AD$30)-SUM($I36:AD36))</f>
        <v>0.93208892787202624</v>
      </c>
      <c r="AF36" s="8">
        <f>IF(SUM($I36:AE36)&lt;SUMIF($J$5:AE$5, $D36,$J$30:AE$30), SUMIF($J$5:AE$5, $D36,$J$30:AE$30)/$I$22, SUMIF($J$5:AE$5, $D36,$J$30:AE$30)-SUM($I36:AE36))</f>
        <v>0.93208892787202624</v>
      </c>
      <c r="AG36" s="8">
        <f>IF(SUM($I36:AF36)&lt;SUMIF($J$5:AF$5, $D36,$J$30:AF$30), SUMIF($J$5:AF$5, $D36,$J$30:AF$30)/$I$22, SUMIF($J$5:AF$5, $D36,$J$30:AF$30)-SUM($I36:AF36))</f>
        <v>0.93208892787202624</v>
      </c>
      <c r="AH36" s="8">
        <f>IF(SUM($I36:AG36)&lt;SUMIF($J$5:AG$5, $D36,$J$30:AG$30), SUMIF($J$5:AG$5, $D36,$J$30:AG$30)/$I$22, SUMIF($J$5:AG$5, $D36,$J$30:AG$30)-SUM($I36:AG36))</f>
        <v>0.93208892787202624</v>
      </c>
      <c r="AI36" s="8">
        <f>IF(SUM($I36:AH36)&lt;SUMIF($J$5:AH$5, $D36,$J$30:AH$30), SUMIF($J$5:AH$5, $D36,$J$30:AH$30)/$I$22, SUMIF($J$5:AH$5, $D36,$J$30:AH$30)-SUM($I36:AH36))</f>
        <v>0.93208892787202624</v>
      </c>
      <c r="AJ36" s="8">
        <f>IF(SUM($I36:AI36)&lt;SUMIF($J$5:AI$5, $D36,$J$30:AI$30), SUMIF($J$5:AI$5, $D36,$J$30:AI$30)/$I$22, SUMIF($J$5:AI$5, $D36,$J$30:AI$30)-SUM($I36:AI36))</f>
        <v>0.93208892787202624</v>
      </c>
      <c r="AK36" s="8">
        <f>IF(SUM($I36:AJ36)&lt;SUMIF($J$5:AJ$5, $D36,$J$30:AJ$30), SUMIF($J$5:AJ$5, $D36,$J$30:AJ$30)/$I$22, SUMIF($J$5:AJ$5, $D36,$J$30:AJ$30)-SUM($I36:AJ36))</f>
        <v>0.93208892787202624</v>
      </c>
      <c r="AL36" s="8">
        <f>IF(SUM($I36:AK36)&lt;SUMIF($J$5:AK$5, $D36,$J$30:AK$30), SUMIF($J$5:AK$5, $D36,$J$30:AK$30)/$I$22, SUMIF($J$5:AK$5, $D36,$J$30:AK$30)-SUM($I36:AK36))</f>
        <v>0.93208892787202624</v>
      </c>
      <c r="AM36" s="8">
        <f>IF(SUM($I36:AL36)&lt;SUMIF($J$5:AL$5, $D36,$J$30:AL$30), SUMIF($J$5:AL$5, $D36,$J$30:AL$30)/$I$22, SUMIF($J$5:AL$5, $D36,$J$30:AL$30)-SUM($I36:AL36))</f>
        <v>0.93208892787202624</v>
      </c>
      <c r="AP36" s="9"/>
    </row>
    <row r="37" spans="4:42" ht="12.75" customHeight="1">
      <c r="D37" s="36">
        <f t="shared" si="22"/>
        <v>2016</v>
      </c>
      <c r="E37" s="1" t="s">
        <v>50</v>
      </c>
      <c r="I37" s="57"/>
      <c r="J37" s="8">
        <f>IF(SUM($I37:I37)&lt;SUMIF(I$5:$J$5, $D37,I$30:$J$30), SUMIF(I$5:$J$5, $D37,I$30:$J$30)/$I$22, SUMIF(I$5:$J$5, $D37,I$30:$J$30)-SUM($I37:I37))</f>
        <v>0</v>
      </c>
      <c r="K37" s="8">
        <f>IF(SUM($I37:J37)&lt;SUMIF(J$5:$J$5, $D37,J$30:$J$30), SUMIF(J$5:$J$5, $D37,J$30:$J$30)/$I$22, SUMIF(J$5:$J$5, $D37,J$30:$J$30)-SUM($I37:J37))</f>
        <v>0</v>
      </c>
      <c r="L37" s="8">
        <f>IF(SUM($I37:K37)&lt;SUMIF($J$5:K$5, $D37,$J$30:K$30), SUMIF($J$5:K$5, $D37,$J$30:K$30)/$I$22, SUMIF($J$5:K$5, $D37,$J$30:K$30)-SUM($I37:K37))</f>
        <v>0</v>
      </c>
      <c r="M37" s="8">
        <f>IF(SUM($I37:L37)&lt;SUMIF($J$5:L$5, $D37,$J$30:L$30), SUMIF($J$5:L$5, $D37,$J$30:L$30)/$I$22, SUMIF($J$5:L$5, $D37,$J$30:L$30)-SUM($I37:L37))</f>
        <v>0</v>
      </c>
      <c r="N37" s="8">
        <f>IF(SUM($I37:M37)&lt;SUMIF($J$5:M$5, $D37,$J$30:M$30), SUMIF($J$5:M$5, $D37,$J$30:M$30)/$I$22, SUMIF($J$5:M$5, $D37,$J$30:M$30)-SUM($I37:M37))</f>
        <v>0</v>
      </c>
      <c r="O37" s="8">
        <f>IF(SUM($I37:N37)&lt;SUMIF($J$5:N$5, $D37,$J$30:N$30), SUMIF($J$5:N$5, $D37,$J$30:N$30)/$I$22, SUMIF($J$5:N$5, $D37,$J$30:N$30)-SUM($I37:N37))</f>
        <v>0</v>
      </c>
      <c r="P37" s="8">
        <f>IF(SUM($I37:O37)&lt;SUMIF($J$5:O$5, $D37,$J$30:O$30), SUMIF($J$5:O$5, $D37,$J$30:O$30)/$I$22, SUMIF($J$5:O$5, $D37,$J$30:O$30)-SUM($I37:O37))</f>
        <v>0.83701476288391286</v>
      </c>
      <c r="Q37" s="8">
        <f>IF(SUM($I37:P37)&lt;SUMIF($J$5:P$5, $D37,$J$30:P$30), SUMIF($J$5:P$5, $D37,$J$30:P$30)/$I$22, SUMIF($J$5:P$5, $D37,$J$30:P$30)-SUM($I37:P37))</f>
        <v>0.83701476288391286</v>
      </c>
      <c r="R37" s="8">
        <f>IF(SUM($I37:Q37)&lt;SUMIF($J$5:Q$5, $D37,$J$30:Q$30), SUMIF($J$5:Q$5, $D37,$J$30:Q$30)/$I$22, SUMIF($J$5:Q$5, $D37,$J$30:Q$30)-SUM($I37:Q37))</f>
        <v>0.83701476288391286</v>
      </c>
      <c r="S37" s="8">
        <f>IF(SUM($I37:R37)&lt;SUMIF($J$5:R$5, $D37,$J$30:R$30), SUMIF($J$5:R$5, $D37,$J$30:R$30)/$I$22, SUMIF($J$5:R$5, $D37,$J$30:R$30)-SUM($I37:R37))</f>
        <v>0.83701476288391286</v>
      </c>
      <c r="T37" s="8">
        <f>IF(SUM($I37:S37)&lt;SUMIF($J$5:S$5, $D37,$J$30:S$30), SUMIF($J$5:S$5, $D37,$J$30:S$30)/$I$22, SUMIF($J$5:S$5, $D37,$J$30:S$30)-SUM($I37:S37))</f>
        <v>0.83701476288391286</v>
      </c>
      <c r="U37" s="8">
        <f>IF(SUM($I37:T37)&lt;SUMIF($J$5:T$5, $D37,$J$30:T$30), SUMIF($J$5:T$5, $D37,$J$30:T$30)/$I$22, SUMIF($J$5:T$5, $D37,$J$30:T$30)-SUM($I37:T37))</f>
        <v>0.83701476288391286</v>
      </c>
      <c r="V37" s="8">
        <f>IF(SUM($I37:U37)&lt;SUMIF($J$5:U$5, $D37,$J$30:U$30), SUMIF($J$5:U$5, $D37,$J$30:U$30)/$I$22, SUMIF($J$5:U$5, $D37,$J$30:U$30)-SUM($I37:U37))</f>
        <v>0.83701476288391286</v>
      </c>
      <c r="W37" s="8">
        <f>IF(SUM($I37:V37)&lt;SUMIF($J$5:V$5, $D37,$J$30:V$30), SUMIF($J$5:V$5, $D37,$J$30:V$30)/$I$22, SUMIF($J$5:V$5, $D37,$J$30:V$30)-SUM($I37:V37))</f>
        <v>0.83701476288391286</v>
      </c>
      <c r="X37" s="8">
        <f>IF(SUM($I37:W37)&lt;SUMIF($J$5:W$5, $D37,$J$30:W$30), SUMIF($J$5:W$5, $D37,$J$30:W$30)/$I$22, SUMIF($J$5:W$5, $D37,$J$30:W$30)-SUM($I37:W37))</f>
        <v>0.83701476288391286</v>
      </c>
      <c r="Y37" s="8">
        <f>IF(SUM($I37:X37)&lt;SUMIF($J$5:X$5, $D37,$J$30:X$30), SUMIF($J$5:X$5, $D37,$J$30:X$30)/$I$22, SUMIF($J$5:X$5, $D37,$J$30:X$30)-SUM($I37:X37))</f>
        <v>0.83701476288391286</v>
      </c>
      <c r="Z37" s="8">
        <f>IF(SUM($I37:Y37)&lt;SUMIF($J$5:Y$5, $D37,$J$30:Y$30), SUMIF($J$5:Y$5, $D37,$J$30:Y$30)/$I$22, SUMIF($J$5:Y$5, $D37,$J$30:Y$30)-SUM($I37:Y37))</f>
        <v>0.83701476288391286</v>
      </c>
      <c r="AA37" s="8">
        <f>IF(SUM($I37:Z37)&lt;SUMIF($J$5:Z$5, $D37,$J$30:Z$30), SUMIF($J$5:Z$5, $D37,$J$30:Z$30)/$I$22, SUMIF($J$5:Z$5, $D37,$J$30:Z$30)-SUM($I37:Z37))</f>
        <v>0.83701476288391286</v>
      </c>
      <c r="AB37" s="8">
        <f>IF(SUM($I37:AA37)&lt;SUMIF($J$5:AA$5, $D37,$J$30:AA$30), SUMIF($J$5:AA$5, $D37,$J$30:AA$30)/$I$22, SUMIF($J$5:AA$5, $D37,$J$30:AA$30)-SUM($I37:AA37))</f>
        <v>0.83701476288391286</v>
      </c>
      <c r="AC37" s="8">
        <f>IF(SUM($I37:AB37)&lt;SUMIF($J$5:AB$5, $D37,$J$30:AB$30), SUMIF($J$5:AB$5, $D37,$J$30:AB$30)/$I$22, SUMIF($J$5:AB$5, $D37,$J$30:AB$30)-SUM($I37:AB37))</f>
        <v>0.83701476288391286</v>
      </c>
      <c r="AD37" s="8">
        <f>IF(SUM($I37:AC37)&lt;SUMIF($J$5:AC$5, $D37,$J$30:AC$30), SUMIF($J$5:AC$5, $D37,$J$30:AC$30)/$I$22, SUMIF($J$5:AC$5, $D37,$J$30:AC$30)-SUM($I37:AC37))</f>
        <v>0.83701476288391286</v>
      </c>
      <c r="AE37" s="8">
        <f>IF(SUM($I37:AD37)&lt;SUMIF($J$5:AD$5, $D37,$J$30:AD$30), SUMIF($J$5:AD$5, $D37,$J$30:AD$30)/$I$22, SUMIF($J$5:AD$5, $D37,$J$30:AD$30)-SUM($I37:AD37))</f>
        <v>0.83701476288391286</v>
      </c>
      <c r="AF37" s="8">
        <f>IF(SUM($I37:AE37)&lt;SUMIF($J$5:AE$5, $D37,$J$30:AE$30), SUMIF($J$5:AE$5, $D37,$J$30:AE$30)/$I$22, SUMIF($J$5:AE$5, $D37,$J$30:AE$30)-SUM($I37:AE37))</f>
        <v>0.83701476288391286</v>
      </c>
      <c r="AG37" s="8">
        <f>IF(SUM($I37:AF37)&lt;SUMIF($J$5:AF$5, $D37,$J$30:AF$30), SUMIF($J$5:AF$5, $D37,$J$30:AF$30)/$I$22, SUMIF($J$5:AF$5, $D37,$J$30:AF$30)-SUM($I37:AF37))</f>
        <v>0.83701476288391286</v>
      </c>
      <c r="AH37" s="8">
        <f>IF(SUM($I37:AG37)&lt;SUMIF($J$5:AG$5, $D37,$J$30:AG$30), SUMIF($J$5:AG$5, $D37,$J$30:AG$30)/$I$22, SUMIF($J$5:AG$5, $D37,$J$30:AG$30)-SUM($I37:AG37))</f>
        <v>0.83701476288391286</v>
      </c>
      <c r="AI37" s="8">
        <f>IF(SUM($I37:AH37)&lt;SUMIF($J$5:AH$5, $D37,$J$30:AH$30), SUMIF($J$5:AH$5, $D37,$J$30:AH$30)/$I$22, SUMIF($J$5:AH$5, $D37,$J$30:AH$30)-SUM($I37:AH37))</f>
        <v>0.83701476288391286</v>
      </c>
      <c r="AJ37" s="8">
        <f>IF(SUM($I37:AI37)&lt;SUMIF($J$5:AI$5, $D37,$J$30:AI$30), SUMIF($J$5:AI$5, $D37,$J$30:AI$30)/$I$22, SUMIF($J$5:AI$5, $D37,$J$30:AI$30)-SUM($I37:AI37))</f>
        <v>0.83701476288391286</v>
      </c>
      <c r="AK37" s="8">
        <f>IF(SUM($I37:AJ37)&lt;SUMIF($J$5:AJ$5, $D37,$J$30:AJ$30), SUMIF($J$5:AJ$5, $D37,$J$30:AJ$30)/$I$22, SUMIF($J$5:AJ$5, $D37,$J$30:AJ$30)-SUM($I37:AJ37))</f>
        <v>0.83701476288391286</v>
      </c>
      <c r="AL37" s="8">
        <f>IF(SUM($I37:AK37)&lt;SUMIF($J$5:AK$5, $D37,$J$30:AK$30), SUMIF($J$5:AK$5, $D37,$J$30:AK$30)/$I$22, SUMIF($J$5:AK$5, $D37,$J$30:AK$30)-SUM($I37:AK37))</f>
        <v>0.83701476288391286</v>
      </c>
      <c r="AM37" s="8">
        <f>IF(SUM($I37:AL37)&lt;SUMIF($J$5:AL$5, $D37,$J$30:AL$30), SUMIF($J$5:AL$5, $D37,$J$30:AL$30)/$I$22, SUMIF($J$5:AL$5, $D37,$J$30:AL$30)-SUM($I37:AL37))</f>
        <v>0.83701476288391286</v>
      </c>
      <c r="AP37" s="9"/>
    </row>
    <row r="38" spans="4:42" ht="12.75" customHeight="1">
      <c r="D38" s="36">
        <f t="shared" si="22"/>
        <v>2017</v>
      </c>
      <c r="E38" s="1" t="s">
        <v>50</v>
      </c>
      <c r="I38" s="57"/>
      <c r="J38" s="8">
        <f>IF(SUM($I38:I38)&lt;SUMIF(I$5:$J$5, $D38,I$30:$J$30), SUMIF(I$5:$J$5, $D38,I$30:$J$30)/$I$22, SUMIF(I$5:$J$5, $D38,I$30:$J$30)-SUM($I38:I38))</f>
        <v>0</v>
      </c>
      <c r="K38" s="8">
        <f>IF(SUM($I38:J38)&lt;SUMIF(J$5:$J$5, $D38,J$30:$J$30), SUMIF(J$5:$J$5, $D38,J$30:$J$30)/$I$22, SUMIF(J$5:$J$5, $D38,J$30:$J$30)-SUM($I38:J38))</f>
        <v>0</v>
      </c>
      <c r="L38" s="8">
        <f>IF(SUM($I38:K38)&lt;SUMIF($J$5:K$5, $D38,$J$30:K$30), SUMIF($J$5:K$5, $D38,$J$30:K$30)/$I$22, SUMIF($J$5:K$5, $D38,$J$30:K$30)-SUM($I38:K38))</f>
        <v>0</v>
      </c>
      <c r="M38" s="8">
        <f>IF(SUM($I38:L38)&lt;SUMIF($J$5:L$5, $D38,$J$30:L$30), SUMIF($J$5:L$5, $D38,$J$30:L$30)/$I$22, SUMIF($J$5:L$5, $D38,$J$30:L$30)-SUM($I38:L38))</f>
        <v>0</v>
      </c>
      <c r="N38" s="8">
        <f>IF(SUM($I38:M38)&lt;SUMIF($J$5:M$5, $D38,$J$30:M$30), SUMIF($J$5:M$5, $D38,$J$30:M$30)/$I$22, SUMIF($J$5:M$5, $D38,$J$30:M$30)-SUM($I38:M38))</f>
        <v>0</v>
      </c>
      <c r="O38" s="8">
        <f>IF(SUM($I38:N38)&lt;SUMIF($J$5:N$5, $D38,$J$30:N$30), SUMIF($J$5:N$5, $D38,$J$30:N$30)/$I$22, SUMIF($J$5:N$5, $D38,$J$30:N$30)-SUM($I38:N38))</f>
        <v>0</v>
      </c>
      <c r="P38" s="8">
        <f>IF(SUM($I38:O38)&lt;SUMIF($J$5:O$5, $D38,$J$30:O$30), SUMIF($J$5:O$5, $D38,$J$30:O$30)/$I$22, SUMIF($J$5:O$5, $D38,$J$30:O$30)-SUM($I38:O38))</f>
        <v>0</v>
      </c>
      <c r="Q38" s="8">
        <f>IF(SUM($I38:P38)&lt;SUMIF($J$5:P$5, $D38,$J$30:P$30), SUMIF($J$5:P$5, $D38,$J$30:P$30)/$I$22, SUMIF($J$5:P$5, $D38,$J$30:P$30)-SUM($I38:P38))</f>
        <v>0.83701476288391286</v>
      </c>
      <c r="R38" s="8">
        <f>IF(SUM($I38:Q38)&lt;SUMIF($J$5:Q$5, $D38,$J$30:Q$30), SUMIF($J$5:Q$5, $D38,$J$30:Q$30)/$I$22, SUMIF($J$5:Q$5, $D38,$J$30:Q$30)-SUM($I38:Q38))</f>
        <v>0.83701476288391286</v>
      </c>
      <c r="S38" s="8">
        <f>IF(SUM($I38:R38)&lt;SUMIF($J$5:R$5, $D38,$J$30:R$30), SUMIF($J$5:R$5, $D38,$J$30:R$30)/$I$22, SUMIF($J$5:R$5, $D38,$J$30:R$30)-SUM($I38:R38))</f>
        <v>0.83701476288391286</v>
      </c>
      <c r="T38" s="8">
        <f>IF(SUM($I38:S38)&lt;SUMIF($J$5:S$5, $D38,$J$30:S$30), SUMIF($J$5:S$5, $D38,$J$30:S$30)/$I$22, SUMIF($J$5:S$5, $D38,$J$30:S$30)-SUM($I38:S38))</f>
        <v>0.83701476288391286</v>
      </c>
      <c r="U38" s="8">
        <f>IF(SUM($I38:T38)&lt;SUMIF($J$5:T$5, $D38,$J$30:T$30), SUMIF($J$5:T$5, $D38,$J$30:T$30)/$I$22, SUMIF($J$5:T$5, $D38,$J$30:T$30)-SUM($I38:T38))</f>
        <v>0.83701476288391286</v>
      </c>
      <c r="V38" s="8">
        <f>IF(SUM($I38:U38)&lt;SUMIF($J$5:U$5, $D38,$J$30:U$30), SUMIF($J$5:U$5, $D38,$J$30:U$30)/$I$22, SUMIF($J$5:U$5, $D38,$J$30:U$30)-SUM($I38:U38))</f>
        <v>0.83701476288391286</v>
      </c>
      <c r="W38" s="8">
        <f>IF(SUM($I38:V38)&lt;SUMIF($J$5:V$5, $D38,$J$30:V$30), SUMIF($J$5:V$5, $D38,$J$30:V$30)/$I$22, SUMIF($J$5:V$5, $D38,$J$30:V$30)-SUM($I38:V38))</f>
        <v>0.83701476288391286</v>
      </c>
      <c r="X38" s="8">
        <f>IF(SUM($I38:W38)&lt;SUMIF($J$5:W$5, $D38,$J$30:W$30), SUMIF($J$5:W$5, $D38,$J$30:W$30)/$I$22, SUMIF($J$5:W$5, $D38,$J$30:W$30)-SUM($I38:W38))</f>
        <v>0.83701476288391286</v>
      </c>
      <c r="Y38" s="8">
        <f>IF(SUM($I38:X38)&lt;SUMIF($J$5:X$5, $D38,$J$30:X$30), SUMIF($J$5:X$5, $D38,$J$30:X$30)/$I$22, SUMIF($J$5:X$5, $D38,$J$30:X$30)-SUM($I38:X38))</f>
        <v>0.83701476288391286</v>
      </c>
      <c r="Z38" s="8">
        <f>IF(SUM($I38:Y38)&lt;SUMIF($J$5:Y$5, $D38,$J$30:Y$30), SUMIF($J$5:Y$5, $D38,$J$30:Y$30)/$I$22, SUMIF($J$5:Y$5, $D38,$J$30:Y$30)-SUM($I38:Y38))</f>
        <v>0.83701476288391286</v>
      </c>
      <c r="AA38" s="8">
        <f>IF(SUM($I38:Z38)&lt;SUMIF($J$5:Z$5, $D38,$J$30:Z$30), SUMIF($J$5:Z$5, $D38,$J$30:Z$30)/$I$22, SUMIF($J$5:Z$5, $D38,$J$30:Z$30)-SUM($I38:Z38))</f>
        <v>0.83701476288391286</v>
      </c>
      <c r="AB38" s="8">
        <f>IF(SUM($I38:AA38)&lt;SUMIF($J$5:AA$5, $D38,$J$30:AA$30), SUMIF($J$5:AA$5, $D38,$J$30:AA$30)/$I$22, SUMIF($J$5:AA$5, $D38,$J$30:AA$30)-SUM($I38:AA38))</f>
        <v>0.83701476288391286</v>
      </c>
      <c r="AC38" s="8">
        <f>IF(SUM($I38:AB38)&lt;SUMIF($J$5:AB$5, $D38,$J$30:AB$30), SUMIF($J$5:AB$5, $D38,$J$30:AB$30)/$I$22, SUMIF($J$5:AB$5, $D38,$J$30:AB$30)-SUM($I38:AB38))</f>
        <v>0.83701476288391286</v>
      </c>
      <c r="AD38" s="8">
        <f>IF(SUM($I38:AC38)&lt;SUMIF($J$5:AC$5, $D38,$J$30:AC$30), SUMIF($J$5:AC$5, $D38,$J$30:AC$30)/$I$22, SUMIF($J$5:AC$5, $D38,$J$30:AC$30)-SUM($I38:AC38))</f>
        <v>0.83701476288391286</v>
      </c>
      <c r="AE38" s="8">
        <f>IF(SUM($I38:AD38)&lt;SUMIF($J$5:AD$5, $D38,$J$30:AD$30), SUMIF($J$5:AD$5, $D38,$J$30:AD$30)/$I$22, SUMIF($J$5:AD$5, $D38,$J$30:AD$30)-SUM($I38:AD38))</f>
        <v>0.83701476288391286</v>
      </c>
      <c r="AF38" s="8">
        <f>IF(SUM($I38:AE38)&lt;SUMIF($J$5:AE$5, $D38,$J$30:AE$30), SUMIF($J$5:AE$5, $D38,$J$30:AE$30)/$I$22, SUMIF($J$5:AE$5, $D38,$J$30:AE$30)-SUM($I38:AE38))</f>
        <v>0.83701476288391286</v>
      </c>
      <c r="AG38" s="8">
        <f>IF(SUM($I38:AF38)&lt;SUMIF($J$5:AF$5, $D38,$J$30:AF$30), SUMIF($J$5:AF$5, $D38,$J$30:AF$30)/$I$22, SUMIF($J$5:AF$5, $D38,$J$30:AF$30)-SUM($I38:AF38))</f>
        <v>0.83701476288391286</v>
      </c>
      <c r="AH38" s="8">
        <f>IF(SUM($I38:AG38)&lt;SUMIF($J$5:AG$5, $D38,$J$30:AG$30), SUMIF($J$5:AG$5, $D38,$J$30:AG$30)/$I$22, SUMIF($J$5:AG$5, $D38,$J$30:AG$30)-SUM($I38:AG38))</f>
        <v>0.83701476288391286</v>
      </c>
      <c r="AI38" s="8">
        <f>IF(SUM($I38:AH38)&lt;SUMIF($J$5:AH$5, $D38,$J$30:AH$30), SUMIF($J$5:AH$5, $D38,$J$30:AH$30)/$I$22, SUMIF($J$5:AH$5, $D38,$J$30:AH$30)-SUM($I38:AH38))</f>
        <v>0.83701476288391286</v>
      </c>
      <c r="AJ38" s="8">
        <f>IF(SUM($I38:AI38)&lt;SUMIF($J$5:AI$5, $D38,$J$30:AI$30), SUMIF($J$5:AI$5, $D38,$J$30:AI$30)/$I$22, SUMIF($J$5:AI$5, $D38,$J$30:AI$30)-SUM($I38:AI38))</f>
        <v>0.83701476288391286</v>
      </c>
      <c r="AK38" s="8">
        <f>IF(SUM($I38:AJ38)&lt;SUMIF($J$5:AJ$5, $D38,$J$30:AJ$30), SUMIF($J$5:AJ$5, $D38,$J$30:AJ$30)/$I$22, SUMIF($J$5:AJ$5, $D38,$J$30:AJ$30)-SUM($I38:AJ38))</f>
        <v>0.83701476288391286</v>
      </c>
      <c r="AL38" s="8">
        <f>IF(SUM($I38:AK38)&lt;SUMIF($J$5:AK$5, $D38,$J$30:AK$30), SUMIF($J$5:AK$5, $D38,$J$30:AK$30)/$I$22, SUMIF($J$5:AK$5, $D38,$J$30:AK$30)-SUM($I38:AK38))</f>
        <v>0.83701476288391286</v>
      </c>
      <c r="AM38" s="8">
        <f>IF(SUM($I38:AL38)&lt;SUMIF($J$5:AL$5, $D38,$J$30:AL$30), SUMIF($J$5:AL$5, $D38,$J$30:AL$30)/$I$22, SUMIF($J$5:AL$5, $D38,$J$30:AL$30)-SUM($I38:AL38))</f>
        <v>0.83701476288391286</v>
      </c>
      <c r="AP38" s="9"/>
    </row>
    <row r="39" spans="4:42" ht="12.75" customHeight="1">
      <c r="D39" s="36">
        <f t="shared" si="22"/>
        <v>2018</v>
      </c>
      <c r="E39" s="1" t="s">
        <v>50</v>
      </c>
      <c r="I39" s="57"/>
      <c r="J39" s="8">
        <f>IF(SUM($I39:I39)&lt;SUMIF(I$5:$J$5, $D39,I$30:$J$30), SUMIF(I$5:$J$5, $D39,I$30:$J$30)/$I$22, SUMIF(I$5:$J$5, $D39,I$30:$J$30)-SUM($I39:I39))</f>
        <v>0</v>
      </c>
      <c r="K39" s="8">
        <f>IF(SUM($I39:J39)&lt;SUMIF(J$5:$J$5, $D39,J$30:$J$30), SUMIF(J$5:$J$5, $D39,J$30:$J$30)/$I$22, SUMIF(J$5:$J$5, $D39,J$30:$J$30)-SUM($I39:J39))</f>
        <v>0</v>
      </c>
      <c r="L39" s="8">
        <f>IF(SUM($I39:K39)&lt;SUMIF($J$5:K$5, $D39,$J$30:K$30), SUMIF($J$5:K$5, $D39,$J$30:K$30)/$I$22, SUMIF($J$5:K$5, $D39,$J$30:K$30)-SUM($I39:K39))</f>
        <v>0</v>
      </c>
      <c r="M39" s="8">
        <f>IF(SUM($I39:L39)&lt;SUMIF($J$5:L$5, $D39,$J$30:L$30), SUMIF($J$5:L$5, $D39,$J$30:L$30)/$I$22, SUMIF($J$5:L$5, $D39,$J$30:L$30)-SUM($I39:L39))</f>
        <v>0</v>
      </c>
      <c r="N39" s="8">
        <f>IF(SUM($I39:M39)&lt;SUMIF($J$5:M$5, $D39,$J$30:M$30), SUMIF($J$5:M$5, $D39,$J$30:M$30)/$I$22, SUMIF($J$5:M$5, $D39,$J$30:M$30)-SUM($I39:M39))</f>
        <v>0</v>
      </c>
      <c r="O39" s="8">
        <f>IF(SUM($I39:N39)&lt;SUMIF($J$5:N$5, $D39,$J$30:N$30), SUMIF($J$5:N$5, $D39,$J$30:N$30)/$I$22, SUMIF($J$5:N$5, $D39,$J$30:N$30)-SUM($I39:N39))</f>
        <v>0</v>
      </c>
      <c r="P39" s="8">
        <f>IF(SUM($I39:O39)&lt;SUMIF($J$5:O$5, $D39,$J$30:O$30), SUMIF($J$5:O$5, $D39,$J$30:O$30)/$I$22, SUMIF($J$5:O$5, $D39,$J$30:O$30)-SUM($I39:O39))</f>
        <v>0</v>
      </c>
      <c r="Q39" s="8">
        <f>IF(SUM($I39:P39)&lt;SUMIF($J$5:P$5, $D39,$J$30:P$30), SUMIF($J$5:P$5, $D39,$J$30:P$30)/$I$22, SUMIF($J$5:P$5, $D39,$J$30:P$30)-SUM($I39:P39))</f>
        <v>0</v>
      </c>
      <c r="R39" s="8">
        <f>IF(SUM($I39:Q39)&lt;SUMIF($J$5:Q$5, $D39,$J$30:Q$30), SUMIF($J$5:Q$5, $D39,$J$30:Q$30)/$I$22, SUMIF($J$5:Q$5, $D39,$J$30:Q$30)-SUM($I39:Q39))</f>
        <v>0.83701476288391286</v>
      </c>
      <c r="S39" s="8">
        <f>IF(SUM($I39:R39)&lt;SUMIF($J$5:R$5, $D39,$J$30:R$30), SUMIF($J$5:R$5, $D39,$J$30:R$30)/$I$22, SUMIF($J$5:R$5, $D39,$J$30:R$30)-SUM($I39:R39))</f>
        <v>0.83701476288391286</v>
      </c>
      <c r="T39" s="8">
        <f>IF(SUM($I39:S39)&lt;SUMIF($J$5:S$5, $D39,$J$30:S$30), SUMIF($J$5:S$5, $D39,$J$30:S$30)/$I$22, SUMIF($J$5:S$5, $D39,$J$30:S$30)-SUM($I39:S39))</f>
        <v>0.83701476288391286</v>
      </c>
      <c r="U39" s="8">
        <f>IF(SUM($I39:T39)&lt;SUMIF($J$5:T$5, $D39,$J$30:T$30), SUMIF($J$5:T$5, $D39,$J$30:T$30)/$I$22, SUMIF($J$5:T$5, $D39,$J$30:T$30)-SUM($I39:T39))</f>
        <v>0.83701476288391286</v>
      </c>
      <c r="V39" s="8">
        <f>IF(SUM($I39:U39)&lt;SUMIF($J$5:U$5, $D39,$J$30:U$30), SUMIF($J$5:U$5, $D39,$J$30:U$30)/$I$22, SUMIF($J$5:U$5, $D39,$J$30:U$30)-SUM($I39:U39))</f>
        <v>0.83701476288391286</v>
      </c>
      <c r="W39" s="8">
        <f>IF(SUM($I39:V39)&lt;SUMIF($J$5:V$5, $D39,$J$30:V$30), SUMIF($J$5:V$5, $D39,$J$30:V$30)/$I$22, SUMIF($J$5:V$5, $D39,$J$30:V$30)-SUM($I39:V39))</f>
        <v>0.83701476288391286</v>
      </c>
      <c r="X39" s="8">
        <f>IF(SUM($I39:W39)&lt;SUMIF($J$5:W$5, $D39,$J$30:W$30), SUMIF($J$5:W$5, $D39,$J$30:W$30)/$I$22, SUMIF($J$5:W$5, $D39,$J$30:W$30)-SUM($I39:W39))</f>
        <v>0.83701476288391286</v>
      </c>
      <c r="Y39" s="8">
        <f>IF(SUM($I39:X39)&lt;SUMIF($J$5:X$5, $D39,$J$30:X$30), SUMIF($J$5:X$5, $D39,$J$30:X$30)/$I$22, SUMIF($J$5:X$5, $D39,$J$30:X$30)-SUM($I39:X39))</f>
        <v>0.83701476288391286</v>
      </c>
      <c r="Z39" s="8">
        <f>IF(SUM($I39:Y39)&lt;SUMIF($J$5:Y$5, $D39,$J$30:Y$30), SUMIF($J$5:Y$5, $D39,$J$30:Y$30)/$I$22, SUMIF($J$5:Y$5, $D39,$J$30:Y$30)-SUM($I39:Y39))</f>
        <v>0.83701476288391286</v>
      </c>
      <c r="AA39" s="8">
        <f>IF(SUM($I39:Z39)&lt;SUMIF($J$5:Z$5, $D39,$J$30:Z$30), SUMIF($J$5:Z$5, $D39,$J$30:Z$30)/$I$22, SUMIF($J$5:Z$5, $D39,$J$30:Z$30)-SUM($I39:Z39))</f>
        <v>0.83701476288391286</v>
      </c>
      <c r="AB39" s="8">
        <f>IF(SUM($I39:AA39)&lt;SUMIF($J$5:AA$5, $D39,$J$30:AA$30), SUMIF($J$5:AA$5, $D39,$J$30:AA$30)/$I$22, SUMIF($J$5:AA$5, $D39,$J$30:AA$30)-SUM($I39:AA39))</f>
        <v>0.83701476288391286</v>
      </c>
      <c r="AC39" s="8">
        <f>IF(SUM($I39:AB39)&lt;SUMIF($J$5:AB$5, $D39,$J$30:AB$30), SUMIF($J$5:AB$5, $D39,$J$30:AB$30)/$I$22, SUMIF($J$5:AB$5, $D39,$J$30:AB$30)-SUM($I39:AB39))</f>
        <v>0.83701476288391286</v>
      </c>
      <c r="AD39" s="8">
        <f>IF(SUM($I39:AC39)&lt;SUMIF($J$5:AC$5, $D39,$J$30:AC$30), SUMIF($J$5:AC$5, $D39,$J$30:AC$30)/$I$22, SUMIF($J$5:AC$5, $D39,$J$30:AC$30)-SUM($I39:AC39))</f>
        <v>0.83701476288391286</v>
      </c>
      <c r="AE39" s="8">
        <f>IF(SUM($I39:AD39)&lt;SUMIF($J$5:AD$5, $D39,$J$30:AD$30), SUMIF($J$5:AD$5, $D39,$J$30:AD$30)/$I$22, SUMIF($J$5:AD$5, $D39,$J$30:AD$30)-SUM($I39:AD39))</f>
        <v>0.83701476288391286</v>
      </c>
      <c r="AF39" s="8">
        <f>IF(SUM($I39:AE39)&lt;SUMIF($J$5:AE$5, $D39,$J$30:AE$30), SUMIF($J$5:AE$5, $D39,$J$30:AE$30)/$I$22, SUMIF($J$5:AE$5, $D39,$J$30:AE$30)-SUM($I39:AE39))</f>
        <v>0.83701476288391286</v>
      </c>
      <c r="AG39" s="8">
        <f>IF(SUM($I39:AF39)&lt;SUMIF($J$5:AF$5, $D39,$J$30:AF$30), SUMIF($J$5:AF$5, $D39,$J$30:AF$30)/$I$22, SUMIF($J$5:AF$5, $D39,$J$30:AF$30)-SUM($I39:AF39))</f>
        <v>0.83701476288391286</v>
      </c>
      <c r="AH39" s="8">
        <f>IF(SUM($I39:AG39)&lt;SUMIF($J$5:AG$5, $D39,$J$30:AG$30), SUMIF($J$5:AG$5, $D39,$J$30:AG$30)/$I$22, SUMIF($J$5:AG$5, $D39,$J$30:AG$30)-SUM($I39:AG39))</f>
        <v>0.83701476288391286</v>
      </c>
      <c r="AI39" s="8">
        <f>IF(SUM($I39:AH39)&lt;SUMIF($J$5:AH$5, $D39,$J$30:AH$30), SUMIF($J$5:AH$5, $D39,$J$30:AH$30)/$I$22, SUMIF($J$5:AH$5, $D39,$J$30:AH$30)-SUM($I39:AH39))</f>
        <v>0.83701476288391286</v>
      </c>
      <c r="AJ39" s="8">
        <f>IF(SUM($I39:AI39)&lt;SUMIF($J$5:AI$5, $D39,$J$30:AI$30), SUMIF($J$5:AI$5, $D39,$J$30:AI$30)/$I$22, SUMIF($J$5:AI$5, $D39,$J$30:AI$30)-SUM($I39:AI39))</f>
        <v>0.83701476288391286</v>
      </c>
      <c r="AK39" s="8">
        <f>IF(SUM($I39:AJ39)&lt;SUMIF($J$5:AJ$5, $D39,$J$30:AJ$30), SUMIF($J$5:AJ$5, $D39,$J$30:AJ$30)/$I$22, SUMIF($J$5:AJ$5, $D39,$J$30:AJ$30)-SUM($I39:AJ39))</f>
        <v>0.83701476288391286</v>
      </c>
      <c r="AL39" s="8">
        <f>IF(SUM($I39:AK39)&lt;SUMIF($J$5:AK$5, $D39,$J$30:AK$30), SUMIF($J$5:AK$5, $D39,$J$30:AK$30)/$I$22, SUMIF($J$5:AK$5, $D39,$J$30:AK$30)-SUM($I39:AK39))</f>
        <v>0.83701476288391286</v>
      </c>
      <c r="AM39" s="8">
        <f>IF(SUM($I39:AL39)&lt;SUMIF($J$5:AL$5, $D39,$J$30:AL$30), SUMIF($J$5:AL$5, $D39,$J$30:AL$30)/$I$22, SUMIF($J$5:AL$5, $D39,$J$30:AL$30)-SUM($I39:AL39))</f>
        <v>0.83701476288391286</v>
      </c>
      <c r="AP39" s="9"/>
    </row>
    <row r="40" spans="4:42" ht="12.75" customHeight="1">
      <c r="D40" s="36">
        <f t="shared" si="22"/>
        <v>2019</v>
      </c>
      <c r="E40" s="1" t="s">
        <v>50</v>
      </c>
      <c r="I40" s="57"/>
      <c r="J40" s="8">
        <f>IF(SUM($I40:I40)&lt;SUMIF(I$5:$J$5, $D40,I$30:$J$30), SUMIF(I$5:$J$5, $D40,I$30:$J$30)/$I$22, SUMIF(I$5:$J$5, $D40,I$30:$J$30)-SUM($I40:I40))</f>
        <v>0</v>
      </c>
      <c r="K40" s="8">
        <f>IF(SUM($I40:J40)&lt;SUMIF(J$5:$J$5, $D40,J$30:$J$30), SUMIF(J$5:$J$5, $D40,J$30:$J$30)/$I$22, SUMIF(J$5:$J$5, $D40,J$30:$J$30)-SUM($I40:J40))</f>
        <v>0</v>
      </c>
      <c r="L40" s="8">
        <f>IF(SUM($I40:K40)&lt;SUMIF($J$5:K$5, $D40,$J$30:K$30), SUMIF($J$5:K$5, $D40,$J$30:K$30)/$I$22, SUMIF($J$5:K$5, $D40,$J$30:K$30)-SUM($I40:K40))</f>
        <v>0</v>
      </c>
      <c r="M40" s="8">
        <f>IF(SUM($I40:L40)&lt;SUMIF($J$5:L$5, $D40,$J$30:L$30), SUMIF($J$5:L$5, $D40,$J$30:L$30)/$I$22, SUMIF($J$5:L$5, $D40,$J$30:L$30)-SUM($I40:L40))</f>
        <v>0</v>
      </c>
      <c r="N40" s="8">
        <f>IF(SUM($I40:M40)&lt;SUMIF($J$5:M$5, $D40,$J$30:M$30), SUMIF($J$5:M$5, $D40,$J$30:M$30)/$I$22, SUMIF($J$5:M$5, $D40,$J$30:M$30)-SUM($I40:M40))</f>
        <v>0</v>
      </c>
      <c r="O40" s="8">
        <f>IF(SUM($I40:N40)&lt;SUMIF($J$5:N$5, $D40,$J$30:N$30), SUMIF($J$5:N$5, $D40,$J$30:N$30)/$I$22, SUMIF($J$5:N$5, $D40,$J$30:N$30)-SUM($I40:N40))</f>
        <v>0</v>
      </c>
      <c r="P40" s="8">
        <f>IF(SUM($I40:O40)&lt;SUMIF($J$5:O$5, $D40,$J$30:O$30), SUMIF($J$5:O$5, $D40,$J$30:O$30)/$I$22, SUMIF($J$5:O$5, $D40,$J$30:O$30)-SUM($I40:O40))</f>
        <v>0</v>
      </c>
      <c r="Q40" s="8">
        <f>IF(SUM($I40:P40)&lt;SUMIF($J$5:P$5, $D40,$J$30:P$30), SUMIF($J$5:P$5, $D40,$J$30:P$30)/$I$22, SUMIF($J$5:P$5, $D40,$J$30:P$30)-SUM($I40:P40))</f>
        <v>0</v>
      </c>
      <c r="R40" s="8">
        <f>IF(SUM($I40:Q40)&lt;SUMIF($J$5:Q$5, $D40,$J$30:Q$30), SUMIF($J$5:Q$5, $D40,$J$30:Q$30)/$I$22, SUMIF($J$5:Q$5, $D40,$J$30:Q$30)-SUM($I40:Q40))</f>
        <v>0</v>
      </c>
      <c r="S40" s="8">
        <f>IF(SUM($I40:R40)&lt;SUMIF($J$5:R$5, $D40,$J$30:R$30), SUMIF($J$5:R$5, $D40,$J$30:R$30)/$I$22, SUMIF($J$5:R$5, $D40,$J$30:R$30)-SUM($I40:R40))</f>
        <v>0.83701476288391286</v>
      </c>
      <c r="T40" s="8">
        <f>IF(SUM($I40:S40)&lt;SUMIF($J$5:S$5, $D40,$J$30:S$30), SUMIF($J$5:S$5, $D40,$J$30:S$30)/$I$22, SUMIF($J$5:S$5, $D40,$J$30:S$30)-SUM($I40:S40))</f>
        <v>0.83701476288391286</v>
      </c>
      <c r="U40" s="8">
        <f>IF(SUM($I40:T40)&lt;SUMIF($J$5:T$5, $D40,$J$30:T$30), SUMIF($J$5:T$5, $D40,$J$30:T$30)/$I$22, SUMIF($J$5:T$5, $D40,$J$30:T$30)-SUM($I40:T40))</f>
        <v>0.83701476288391286</v>
      </c>
      <c r="V40" s="8">
        <f>IF(SUM($I40:U40)&lt;SUMIF($J$5:U$5, $D40,$J$30:U$30), SUMIF($J$5:U$5, $D40,$J$30:U$30)/$I$22, SUMIF($J$5:U$5, $D40,$J$30:U$30)-SUM($I40:U40))</f>
        <v>0.83701476288391286</v>
      </c>
      <c r="W40" s="8">
        <f>IF(SUM($I40:V40)&lt;SUMIF($J$5:V$5, $D40,$J$30:V$30), SUMIF($J$5:V$5, $D40,$J$30:V$30)/$I$22, SUMIF($J$5:V$5, $D40,$J$30:V$30)-SUM($I40:V40))</f>
        <v>0.83701476288391286</v>
      </c>
      <c r="X40" s="8">
        <f>IF(SUM($I40:W40)&lt;SUMIF($J$5:W$5, $D40,$J$30:W$30), SUMIF($J$5:W$5, $D40,$J$30:W$30)/$I$22, SUMIF($J$5:W$5, $D40,$J$30:W$30)-SUM($I40:W40))</f>
        <v>0.83701476288391286</v>
      </c>
      <c r="Y40" s="8">
        <f>IF(SUM($I40:X40)&lt;SUMIF($J$5:X$5, $D40,$J$30:X$30), SUMIF($J$5:X$5, $D40,$J$30:X$30)/$I$22, SUMIF($J$5:X$5, $D40,$J$30:X$30)-SUM($I40:X40))</f>
        <v>0.83701476288391286</v>
      </c>
      <c r="Z40" s="8">
        <f>IF(SUM($I40:Y40)&lt;SUMIF($J$5:Y$5, $D40,$J$30:Y$30), SUMIF($J$5:Y$5, $D40,$J$30:Y$30)/$I$22, SUMIF($J$5:Y$5, $D40,$J$30:Y$30)-SUM($I40:Y40))</f>
        <v>0.83701476288391286</v>
      </c>
      <c r="AA40" s="8">
        <f>IF(SUM($I40:Z40)&lt;SUMIF($J$5:Z$5, $D40,$J$30:Z$30), SUMIF($J$5:Z$5, $D40,$J$30:Z$30)/$I$22, SUMIF($J$5:Z$5, $D40,$J$30:Z$30)-SUM($I40:Z40))</f>
        <v>0.83701476288391286</v>
      </c>
      <c r="AB40" s="8">
        <f>IF(SUM($I40:AA40)&lt;SUMIF($J$5:AA$5, $D40,$J$30:AA$30), SUMIF($J$5:AA$5, $D40,$J$30:AA$30)/$I$22, SUMIF($J$5:AA$5, $D40,$J$30:AA$30)-SUM($I40:AA40))</f>
        <v>0.83701476288391286</v>
      </c>
      <c r="AC40" s="8">
        <f>IF(SUM($I40:AB40)&lt;SUMIF($J$5:AB$5, $D40,$J$30:AB$30), SUMIF($J$5:AB$5, $D40,$J$30:AB$30)/$I$22, SUMIF($J$5:AB$5, $D40,$J$30:AB$30)-SUM($I40:AB40))</f>
        <v>0.83701476288391286</v>
      </c>
      <c r="AD40" s="8">
        <f>IF(SUM($I40:AC40)&lt;SUMIF($J$5:AC$5, $D40,$J$30:AC$30), SUMIF($J$5:AC$5, $D40,$J$30:AC$30)/$I$22, SUMIF($J$5:AC$5, $D40,$J$30:AC$30)-SUM($I40:AC40))</f>
        <v>0.83701476288391286</v>
      </c>
      <c r="AE40" s="8">
        <f>IF(SUM($I40:AD40)&lt;SUMIF($J$5:AD$5, $D40,$J$30:AD$30), SUMIF($J$5:AD$5, $D40,$J$30:AD$30)/$I$22, SUMIF($J$5:AD$5, $D40,$J$30:AD$30)-SUM($I40:AD40))</f>
        <v>0.83701476288391286</v>
      </c>
      <c r="AF40" s="8">
        <f>IF(SUM($I40:AE40)&lt;SUMIF($J$5:AE$5, $D40,$J$30:AE$30), SUMIF($J$5:AE$5, $D40,$J$30:AE$30)/$I$22, SUMIF($J$5:AE$5, $D40,$J$30:AE$30)-SUM($I40:AE40))</f>
        <v>0.83701476288391286</v>
      </c>
      <c r="AG40" s="8">
        <f>IF(SUM($I40:AF40)&lt;SUMIF($J$5:AF$5, $D40,$J$30:AF$30), SUMIF($J$5:AF$5, $D40,$J$30:AF$30)/$I$22, SUMIF($J$5:AF$5, $D40,$J$30:AF$30)-SUM($I40:AF40))</f>
        <v>0.83701476288391286</v>
      </c>
      <c r="AH40" s="8">
        <f>IF(SUM($I40:AG40)&lt;SUMIF($J$5:AG$5, $D40,$J$30:AG$30), SUMIF($J$5:AG$5, $D40,$J$30:AG$30)/$I$22, SUMIF($J$5:AG$5, $D40,$J$30:AG$30)-SUM($I40:AG40))</f>
        <v>0.83701476288391286</v>
      </c>
      <c r="AI40" s="8">
        <f>IF(SUM($I40:AH40)&lt;SUMIF($J$5:AH$5, $D40,$J$30:AH$30), SUMIF($J$5:AH$5, $D40,$J$30:AH$30)/$I$22, SUMIF($J$5:AH$5, $D40,$J$30:AH$30)-SUM($I40:AH40))</f>
        <v>0.83701476288391286</v>
      </c>
      <c r="AJ40" s="8">
        <f>IF(SUM($I40:AI40)&lt;SUMIF($J$5:AI$5, $D40,$J$30:AI$30), SUMIF($J$5:AI$5, $D40,$J$30:AI$30)/$I$22, SUMIF($J$5:AI$5, $D40,$J$30:AI$30)-SUM($I40:AI40))</f>
        <v>0.83701476288391286</v>
      </c>
      <c r="AK40" s="8">
        <f>IF(SUM($I40:AJ40)&lt;SUMIF($J$5:AJ$5, $D40,$J$30:AJ$30), SUMIF($J$5:AJ$5, $D40,$J$30:AJ$30)/$I$22, SUMIF($J$5:AJ$5, $D40,$J$30:AJ$30)-SUM($I40:AJ40))</f>
        <v>0.83701476288391286</v>
      </c>
      <c r="AL40" s="8">
        <f>IF(SUM($I40:AK40)&lt;SUMIF($J$5:AK$5, $D40,$J$30:AK$30), SUMIF($J$5:AK$5, $D40,$J$30:AK$30)/$I$22, SUMIF($J$5:AK$5, $D40,$J$30:AK$30)-SUM($I40:AK40))</f>
        <v>0.83701476288391286</v>
      </c>
      <c r="AM40" s="8">
        <f>IF(SUM($I40:AL40)&lt;SUMIF($J$5:AL$5, $D40,$J$30:AL$30), SUMIF($J$5:AL$5, $D40,$J$30:AL$30)/$I$22, SUMIF($J$5:AL$5, $D40,$J$30:AL$30)-SUM($I40:AL40))</f>
        <v>0.83701476288391286</v>
      </c>
      <c r="AP40" s="9"/>
    </row>
    <row r="41" spans="4:42" ht="12.75" customHeight="1">
      <c r="D41" s="36">
        <f t="shared" si="22"/>
        <v>2020</v>
      </c>
      <c r="E41" s="1" t="s">
        <v>50</v>
      </c>
      <c r="I41" s="57"/>
      <c r="J41" s="8">
        <f>IF(SUM($I41:I41)&lt;SUMIF(I$5:$J$5, $D41,I$30:$J$30), SUMIF(I$5:$J$5, $D41,I$30:$J$30)/$I$22, SUMIF(I$5:$J$5, $D41,I$30:$J$30)-SUM($I41:I41))</f>
        <v>0</v>
      </c>
      <c r="K41" s="8">
        <f>IF(SUM($I41:J41)&lt;SUMIF(J$5:$J$5, $D41,J$30:$J$30), SUMIF(J$5:$J$5, $D41,J$30:$J$30)/$I$22, SUMIF(J$5:$J$5, $D41,J$30:$J$30)-SUM($I41:J41))</f>
        <v>0</v>
      </c>
      <c r="L41" s="8">
        <f>IF(SUM($I41:K41)&lt;SUMIF($J$5:K$5, $D41,$J$30:K$30), SUMIF($J$5:K$5, $D41,$J$30:K$30)/$I$22, SUMIF($J$5:K$5, $D41,$J$30:K$30)-SUM($I41:K41))</f>
        <v>0</v>
      </c>
      <c r="M41" s="8">
        <f>IF(SUM($I41:L41)&lt;SUMIF($J$5:L$5, $D41,$J$30:L$30), SUMIF($J$5:L$5, $D41,$J$30:L$30)/$I$22, SUMIF($J$5:L$5, $D41,$J$30:L$30)-SUM($I41:L41))</f>
        <v>0</v>
      </c>
      <c r="N41" s="8">
        <f>IF(SUM($I41:M41)&lt;SUMIF($J$5:M$5, $D41,$J$30:M$30), SUMIF($J$5:M$5, $D41,$J$30:M$30)/$I$22, SUMIF($J$5:M$5, $D41,$J$30:M$30)-SUM($I41:M41))</f>
        <v>0</v>
      </c>
      <c r="O41" s="8">
        <f>IF(SUM($I41:N41)&lt;SUMIF($J$5:N$5, $D41,$J$30:N$30), SUMIF($J$5:N$5, $D41,$J$30:N$30)/$I$22, SUMIF($J$5:N$5, $D41,$J$30:N$30)-SUM($I41:N41))</f>
        <v>0</v>
      </c>
      <c r="P41" s="8">
        <f>IF(SUM($I41:O41)&lt;SUMIF($J$5:O$5, $D41,$J$30:O$30), SUMIF($J$5:O$5, $D41,$J$30:O$30)/$I$22, SUMIF($J$5:O$5, $D41,$J$30:O$30)-SUM($I41:O41))</f>
        <v>0</v>
      </c>
      <c r="Q41" s="8">
        <f>IF(SUM($I41:P41)&lt;SUMIF($J$5:P$5, $D41,$J$30:P$30), SUMIF($J$5:P$5, $D41,$J$30:P$30)/$I$22, SUMIF($J$5:P$5, $D41,$J$30:P$30)-SUM($I41:P41))</f>
        <v>0</v>
      </c>
      <c r="R41" s="8">
        <f>IF(SUM($I41:Q41)&lt;SUMIF($J$5:Q$5, $D41,$J$30:Q$30), SUMIF($J$5:Q$5, $D41,$J$30:Q$30)/$I$22, SUMIF($J$5:Q$5, $D41,$J$30:Q$30)-SUM($I41:Q41))</f>
        <v>0</v>
      </c>
      <c r="S41" s="8">
        <f>IF(SUM($I41:R41)&lt;SUMIF($J$5:R$5, $D41,$J$30:R$30), SUMIF($J$5:R$5, $D41,$J$30:R$30)/$I$22, SUMIF($J$5:R$5, $D41,$J$30:R$30)-SUM($I41:R41))</f>
        <v>0</v>
      </c>
      <c r="T41" s="8">
        <f>IF(SUM($I41:S41)&lt;SUMIF($J$5:S$5, $D41,$J$30:S$30), SUMIF($J$5:S$5, $D41,$J$30:S$30)/$I$22, SUMIF($J$5:S$5, $D41,$J$30:S$30)-SUM($I41:S41))</f>
        <v>0.83701476288391286</v>
      </c>
      <c r="U41" s="8">
        <f>IF(SUM($I41:T41)&lt;SUMIF($J$5:T$5, $D41,$J$30:T$30), SUMIF($J$5:T$5, $D41,$J$30:T$30)/$I$22, SUMIF($J$5:T$5, $D41,$J$30:T$30)-SUM($I41:T41))</f>
        <v>0.83701476288391286</v>
      </c>
      <c r="V41" s="8">
        <f>IF(SUM($I41:U41)&lt;SUMIF($J$5:U$5, $D41,$J$30:U$30), SUMIF($J$5:U$5, $D41,$J$30:U$30)/$I$22, SUMIF($J$5:U$5, $D41,$J$30:U$30)-SUM($I41:U41))</f>
        <v>0.83701476288391286</v>
      </c>
      <c r="W41" s="8">
        <f>IF(SUM($I41:V41)&lt;SUMIF($J$5:V$5, $D41,$J$30:V$30), SUMIF($J$5:V$5, $D41,$J$30:V$30)/$I$22, SUMIF($J$5:V$5, $D41,$J$30:V$30)-SUM($I41:V41))</f>
        <v>0.83701476288391286</v>
      </c>
      <c r="X41" s="8">
        <f>IF(SUM($I41:W41)&lt;SUMIF($J$5:W$5, $D41,$J$30:W$30), SUMIF($J$5:W$5, $D41,$J$30:W$30)/$I$22, SUMIF($J$5:W$5, $D41,$J$30:W$30)-SUM($I41:W41))</f>
        <v>0.83701476288391286</v>
      </c>
      <c r="Y41" s="8">
        <f>IF(SUM($I41:X41)&lt;SUMIF($J$5:X$5, $D41,$J$30:X$30), SUMIF($J$5:X$5, $D41,$J$30:X$30)/$I$22, SUMIF($J$5:X$5, $D41,$J$30:X$30)-SUM($I41:X41))</f>
        <v>0.83701476288391286</v>
      </c>
      <c r="Z41" s="8">
        <f>IF(SUM($I41:Y41)&lt;SUMIF($J$5:Y$5, $D41,$J$30:Y$30), SUMIF($J$5:Y$5, $D41,$J$30:Y$30)/$I$22, SUMIF($J$5:Y$5, $D41,$J$30:Y$30)-SUM($I41:Y41))</f>
        <v>0.83701476288391286</v>
      </c>
      <c r="AA41" s="8">
        <f>IF(SUM($I41:Z41)&lt;SUMIF($J$5:Z$5, $D41,$J$30:Z$30), SUMIF($J$5:Z$5, $D41,$J$30:Z$30)/$I$22, SUMIF($J$5:Z$5, $D41,$J$30:Z$30)-SUM($I41:Z41))</f>
        <v>0.83701476288391286</v>
      </c>
      <c r="AB41" s="8">
        <f>IF(SUM($I41:AA41)&lt;SUMIF($J$5:AA$5, $D41,$J$30:AA$30), SUMIF($J$5:AA$5, $D41,$J$30:AA$30)/$I$22, SUMIF($J$5:AA$5, $D41,$J$30:AA$30)-SUM($I41:AA41))</f>
        <v>0.83701476288391286</v>
      </c>
      <c r="AC41" s="8">
        <f>IF(SUM($I41:AB41)&lt;SUMIF($J$5:AB$5, $D41,$J$30:AB$30), SUMIF($J$5:AB$5, $D41,$J$30:AB$30)/$I$22, SUMIF($J$5:AB$5, $D41,$J$30:AB$30)-SUM($I41:AB41))</f>
        <v>0.83701476288391286</v>
      </c>
      <c r="AD41" s="8">
        <f>IF(SUM($I41:AC41)&lt;SUMIF($J$5:AC$5, $D41,$J$30:AC$30), SUMIF($J$5:AC$5, $D41,$J$30:AC$30)/$I$22, SUMIF($J$5:AC$5, $D41,$J$30:AC$30)-SUM($I41:AC41))</f>
        <v>0.83701476288391286</v>
      </c>
      <c r="AE41" s="8">
        <f>IF(SUM($I41:AD41)&lt;SUMIF($J$5:AD$5, $D41,$J$30:AD$30), SUMIF($J$5:AD$5, $D41,$J$30:AD$30)/$I$22, SUMIF($J$5:AD$5, $D41,$J$30:AD$30)-SUM($I41:AD41))</f>
        <v>0.83701476288391286</v>
      </c>
      <c r="AF41" s="8">
        <f>IF(SUM($I41:AE41)&lt;SUMIF($J$5:AE$5, $D41,$J$30:AE$30), SUMIF($J$5:AE$5, $D41,$J$30:AE$30)/$I$22, SUMIF($J$5:AE$5, $D41,$J$30:AE$30)-SUM($I41:AE41))</f>
        <v>0.83701476288391286</v>
      </c>
      <c r="AG41" s="8">
        <f>IF(SUM($I41:AF41)&lt;SUMIF($J$5:AF$5, $D41,$J$30:AF$30), SUMIF($J$5:AF$5, $D41,$J$30:AF$30)/$I$22, SUMIF($J$5:AF$5, $D41,$J$30:AF$30)-SUM($I41:AF41))</f>
        <v>0.83701476288391286</v>
      </c>
      <c r="AH41" s="8">
        <f>IF(SUM($I41:AG41)&lt;SUMIF($J$5:AG$5, $D41,$J$30:AG$30), SUMIF($J$5:AG$5, $D41,$J$30:AG$30)/$I$22, SUMIF($J$5:AG$5, $D41,$J$30:AG$30)-SUM($I41:AG41))</f>
        <v>0.83701476288391286</v>
      </c>
      <c r="AI41" s="8">
        <f>IF(SUM($I41:AH41)&lt;SUMIF($J$5:AH$5, $D41,$J$30:AH$30), SUMIF($J$5:AH$5, $D41,$J$30:AH$30)/$I$22, SUMIF($J$5:AH$5, $D41,$J$30:AH$30)-SUM($I41:AH41))</f>
        <v>0.83701476288391286</v>
      </c>
      <c r="AJ41" s="8">
        <f>IF(SUM($I41:AI41)&lt;SUMIF($J$5:AI$5, $D41,$J$30:AI$30), SUMIF($J$5:AI$5, $D41,$J$30:AI$30)/$I$22, SUMIF($J$5:AI$5, $D41,$J$30:AI$30)-SUM($I41:AI41))</f>
        <v>0.83701476288391286</v>
      </c>
      <c r="AK41" s="8">
        <f>IF(SUM($I41:AJ41)&lt;SUMIF($J$5:AJ$5, $D41,$J$30:AJ$30), SUMIF($J$5:AJ$5, $D41,$J$30:AJ$30)/$I$22, SUMIF($J$5:AJ$5, $D41,$J$30:AJ$30)-SUM($I41:AJ41))</f>
        <v>0.83701476288391286</v>
      </c>
      <c r="AL41" s="8">
        <f>IF(SUM($I41:AK41)&lt;SUMIF($J$5:AK$5, $D41,$J$30:AK$30), SUMIF($J$5:AK$5, $D41,$J$30:AK$30)/$I$22, SUMIF($J$5:AK$5, $D41,$J$30:AK$30)-SUM($I41:AK41))</f>
        <v>0.83701476288391286</v>
      </c>
      <c r="AM41" s="8">
        <f>IF(SUM($I41:AL41)&lt;SUMIF($J$5:AL$5, $D41,$J$30:AL$30), SUMIF($J$5:AL$5, $D41,$J$30:AL$30)/$I$22, SUMIF($J$5:AL$5, $D41,$J$30:AL$30)-SUM($I41:AL41))</f>
        <v>0.83701476288391286</v>
      </c>
      <c r="AP41" s="9"/>
    </row>
    <row r="42" spans="4:42" ht="12.75" customHeight="1">
      <c r="D42" s="36">
        <f t="shared" si="22"/>
        <v>2021</v>
      </c>
      <c r="E42" s="1" t="s">
        <v>50</v>
      </c>
      <c r="I42" s="57"/>
      <c r="J42" s="8">
        <f>IF(SUM($I42:I42)&lt;SUMIF(I$5:$J$5, $D42,I$30:$J$30), SUMIF(I$5:$J$5, $D42,I$30:$J$30)/$I$22, SUMIF(I$5:$J$5, $D42,I$30:$J$30)-SUM($I42:I42))</f>
        <v>0</v>
      </c>
      <c r="K42" s="8">
        <f>IF(SUM($I42:J42)&lt;SUMIF(J$5:$J$5, $D42,J$30:$J$30), SUMIF(J$5:$J$5, $D42,J$30:$J$30)/$I$22, SUMIF(J$5:$J$5, $D42,J$30:$J$30)-SUM($I42:J42))</f>
        <v>0</v>
      </c>
      <c r="L42" s="8">
        <f>IF(SUM($I42:K42)&lt;SUMIF($J$5:K$5, $D42,$J$30:K$30), SUMIF($J$5:K$5, $D42,$J$30:K$30)/$I$22, SUMIF($J$5:K$5, $D42,$J$30:K$30)-SUM($I42:K42))</f>
        <v>0</v>
      </c>
      <c r="M42" s="8">
        <f>IF(SUM($I42:L42)&lt;SUMIF($J$5:L$5, $D42,$J$30:L$30), SUMIF($J$5:L$5, $D42,$J$30:L$30)/$I$22, SUMIF($J$5:L$5, $D42,$J$30:L$30)-SUM($I42:L42))</f>
        <v>0</v>
      </c>
      <c r="N42" s="8">
        <f>IF(SUM($I42:M42)&lt;SUMIF($J$5:M$5, $D42,$J$30:M$30), SUMIF($J$5:M$5, $D42,$J$30:M$30)/$I$22, SUMIF($J$5:M$5, $D42,$J$30:M$30)-SUM($I42:M42))</f>
        <v>0</v>
      </c>
      <c r="O42" s="8">
        <f>IF(SUM($I42:N42)&lt;SUMIF($J$5:N$5, $D42,$J$30:N$30), SUMIF($J$5:N$5, $D42,$J$30:N$30)/$I$22, SUMIF($J$5:N$5, $D42,$J$30:N$30)-SUM($I42:N42))</f>
        <v>0</v>
      </c>
      <c r="P42" s="8">
        <f>IF(SUM($I42:O42)&lt;SUMIF($J$5:O$5, $D42,$J$30:O$30), SUMIF($J$5:O$5, $D42,$J$30:O$30)/$I$22, SUMIF($J$5:O$5, $D42,$J$30:O$30)-SUM($I42:O42))</f>
        <v>0</v>
      </c>
      <c r="Q42" s="8">
        <f>IF(SUM($I42:P42)&lt;SUMIF($J$5:P$5, $D42,$J$30:P$30), SUMIF($J$5:P$5, $D42,$J$30:P$30)/$I$22, SUMIF($J$5:P$5, $D42,$J$30:P$30)-SUM($I42:P42))</f>
        <v>0</v>
      </c>
      <c r="R42" s="8">
        <f>IF(SUM($I42:Q42)&lt;SUMIF($J$5:Q$5, $D42,$J$30:Q$30), SUMIF($J$5:Q$5, $D42,$J$30:Q$30)/$I$22, SUMIF($J$5:Q$5, $D42,$J$30:Q$30)-SUM($I42:Q42))</f>
        <v>0</v>
      </c>
      <c r="S42" s="8">
        <f>IF(SUM($I42:R42)&lt;SUMIF($J$5:R$5, $D42,$J$30:R$30), SUMIF($J$5:R$5, $D42,$J$30:R$30)/$I$22, SUMIF($J$5:R$5, $D42,$J$30:R$30)-SUM($I42:R42))</f>
        <v>0</v>
      </c>
      <c r="T42" s="8">
        <f>IF(SUM($I42:S42)&lt;SUMIF($J$5:S$5, $D42,$J$30:S$30), SUMIF($J$5:S$5, $D42,$J$30:S$30)/$I$22, SUMIF($J$5:S$5, $D42,$J$30:S$30)-SUM($I42:S42))</f>
        <v>0</v>
      </c>
      <c r="U42" s="8">
        <f>IF(SUM($I42:T42)&lt;SUMIF($J$5:T$5, $D42,$J$30:T$30), SUMIF($J$5:T$5, $D42,$J$30:T$30)/$I$22, SUMIF($J$5:T$5, $D42,$J$30:T$30)-SUM($I42:T42))</f>
        <v>0.83701476288391286</v>
      </c>
      <c r="V42" s="8">
        <f>IF(SUM($I42:U42)&lt;SUMIF($J$5:U$5, $D42,$J$30:U$30), SUMIF($J$5:U$5, $D42,$J$30:U$30)/$I$22, SUMIF($J$5:U$5, $D42,$J$30:U$30)-SUM($I42:U42))</f>
        <v>0.83701476288391286</v>
      </c>
      <c r="W42" s="8">
        <f>IF(SUM($I42:V42)&lt;SUMIF($J$5:V$5, $D42,$J$30:V$30), SUMIF($J$5:V$5, $D42,$J$30:V$30)/$I$22, SUMIF($J$5:V$5, $D42,$J$30:V$30)-SUM($I42:V42))</f>
        <v>0.83701476288391286</v>
      </c>
      <c r="X42" s="8">
        <f>IF(SUM($I42:W42)&lt;SUMIF($J$5:W$5, $D42,$J$30:W$30), SUMIF($J$5:W$5, $D42,$J$30:W$30)/$I$22, SUMIF($J$5:W$5, $D42,$J$30:W$30)-SUM($I42:W42))</f>
        <v>0.83701476288391286</v>
      </c>
      <c r="Y42" s="8">
        <f>IF(SUM($I42:X42)&lt;SUMIF($J$5:X$5, $D42,$J$30:X$30), SUMIF($J$5:X$5, $D42,$J$30:X$30)/$I$22, SUMIF($J$5:X$5, $D42,$J$30:X$30)-SUM($I42:X42))</f>
        <v>0.83701476288391286</v>
      </c>
      <c r="Z42" s="8">
        <f>IF(SUM($I42:Y42)&lt;SUMIF($J$5:Y$5, $D42,$J$30:Y$30), SUMIF($J$5:Y$5, $D42,$J$30:Y$30)/$I$22, SUMIF($J$5:Y$5, $D42,$J$30:Y$30)-SUM($I42:Y42))</f>
        <v>0.83701476288391286</v>
      </c>
      <c r="AA42" s="8">
        <f>IF(SUM($I42:Z42)&lt;SUMIF($J$5:Z$5, $D42,$J$30:Z$30), SUMIF($J$5:Z$5, $D42,$J$30:Z$30)/$I$22, SUMIF($J$5:Z$5, $D42,$J$30:Z$30)-SUM($I42:Z42))</f>
        <v>0.83701476288391286</v>
      </c>
      <c r="AB42" s="8">
        <f>IF(SUM($I42:AA42)&lt;SUMIF($J$5:AA$5, $D42,$J$30:AA$30), SUMIF($J$5:AA$5, $D42,$J$30:AA$30)/$I$22, SUMIF($J$5:AA$5, $D42,$J$30:AA$30)-SUM($I42:AA42))</f>
        <v>0.83701476288391286</v>
      </c>
      <c r="AC42" s="8">
        <f>IF(SUM($I42:AB42)&lt;SUMIF($J$5:AB$5, $D42,$J$30:AB$30), SUMIF($J$5:AB$5, $D42,$J$30:AB$30)/$I$22, SUMIF($J$5:AB$5, $D42,$J$30:AB$30)-SUM($I42:AB42))</f>
        <v>0.83701476288391286</v>
      </c>
      <c r="AD42" s="8">
        <f>IF(SUM($I42:AC42)&lt;SUMIF($J$5:AC$5, $D42,$J$30:AC$30), SUMIF($J$5:AC$5, $D42,$J$30:AC$30)/$I$22, SUMIF($J$5:AC$5, $D42,$J$30:AC$30)-SUM($I42:AC42))</f>
        <v>0.83701476288391286</v>
      </c>
      <c r="AE42" s="8">
        <f>IF(SUM($I42:AD42)&lt;SUMIF($J$5:AD$5, $D42,$J$30:AD$30), SUMIF($J$5:AD$5, $D42,$J$30:AD$30)/$I$22, SUMIF($J$5:AD$5, $D42,$J$30:AD$30)-SUM($I42:AD42))</f>
        <v>0.83701476288391286</v>
      </c>
      <c r="AF42" s="8">
        <f>IF(SUM($I42:AE42)&lt;SUMIF($J$5:AE$5, $D42,$J$30:AE$30), SUMIF($J$5:AE$5, $D42,$J$30:AE$30)/$I$22, SUMIF($J$5:AE$5, $D42,$J$30:AE$30)-SUM($I42:AE42))</f>
        <v>0.83701476288391286</v>
      </c>
      <c r="AG42" s="8">
        <f>IF(SUM($I42:AF42)&lt;SUMIF($J$5:AF$5, $D42,$J$30:AF$30), SUMIF($J$5:AF$5, $D42,$J$30:AF$30)/$I$22, SUMIF($J$5:AF$5, $D42,$J$30:AF$30)-SUM($I42:AF42))</f>
        <v>0.83701476288391286</v>
      </c>
      <c r="AH42" s="8">
        <f>IF(SUM($I42:AG42)&lt;SUMIF($J$5:AG$5, $D42,$J$30:AG$30), SUMIF($J$5:AG$5, $D42,$J$30:AG$30)/$I$22, SUMIF($J$5:AG$5, $D42,$J$30:AG$30)-SUM($I42:AG42))</f>
        <v>0.83701476288391286</v>
      </c>
      <c r="AI42" s="8">
        <f>IF(SUM($I42:AH42)&lt;SUMIF($J$5:AH$5, $D42,$J$30:AH$30), SUMIF($J$5:AH$5, $D42,$J$30:AH$30)/$I$22, SUMIF($J$5:AH$5, $D42,$J$30:AH$30)-SUM($I42:AH42))</f>
        <v>0.83701476288391286</v>
      </c>
      <c r="AJ42" s="8">
        <f>IF(SUM($I42:AI42)&lt;SUMIF($J$5:AI$5, $D42,$J$30:AI$30), SUMIF($J$5:AI$5, $D42,$J$30:AI$30)/$I$22, SUMIF($J$5:AI$5, $D42,$J$30:AI$30)-SUM($I42:AI42))</f>
        <v>0.83701476288391286</v>
      </c>
      <c r="AK42" s="8">
        <f>IF(SUM($I42:AJ42)&lt;SUMIF($J$5:AJ$5, $D42,$J$30:AJ$30), SUMIF($J$5:AJ$5, $D42,$J$30:AJ$30)/$I$22, SUMIF($J$5:AJ$5, $D42,$J$30:AJ$30)-SUM($I42:AJ42))</f>
        <v>0.83701476288391286</v>
      </c>
      <c r="AL42" s="8">
        <f>IF(SUM($I42:AK42)&lt;SUMIF($J$5:AK$5, $D42,$J$30:AK$30), SUMIF($J$5:AK$5, $D42,$J$30:AK$30)/$I$22, SUMIF($J$5:AK$5, $D42,$J$30:AK$30)-SUM($I42:AK42))</f>
        <v>0.83701476288391286</v>
      </c>
      <c r="AM42" s="8">
        <f>IF(SUM($I42:AL42)&lt;SUMIF($J$5:AL$5, $D42,$J$30:AL$30), SUMIF($J$5:AL$5, $D42,$J$30:AL$30)/$I$22, SUMIF($J$5:AL$5, $D42,$J$30:AL$30)-SUM($I42:AL42))</f>
        <v>0.83701476288391286</v>
      </c>
      <c r="AP42" s="9"/>
    </row>
    <row r="43" spans="4:42" ht="12.75" customHeight="1">
      <c r="D43" s="36">
        <f t="shared" si="22"/>
        <v>2022</v>
      </c>
      <c r="E43" s="1" t="s">
        <v>50</v>
      </c>
      <c r="I43" s="57"/>
      <c r="J43" s="8">
        <f>IF(SUM($I43:I43)&lt;SUMIF(I$5:$J$5, $D43,I$30:$J$30), SUMIF(I$5:$J$5, $D43,I$30:$J$30)/$I$22, SUMIF(I$5:$J$5, $D43,I$30:$J$30)-SUM($I43:I43))</f>
        <v>0</v>
      </c>
      <c r="K43" s="8">
        <f>IF(SUM($I43:J43)&lt;SUMIF(J$5:$J$5, $D43,J$30:$J$30), SUMIF(J$5:$J$5, $D43,J$30:$J$30)/$I$22, SUMIF(J$5:$J$5, $D43,J$30:$J$30)-SUM($I43:J43))</f>
        <v>0</v>
      </c>
      <c r="L43" s="8">
        <f>IF(SUM($I43:K43)&lt;SUMIF($J$5:K$5, $D43,$J$30:K$30), SUMIF($J$5:K$5, $D43,$J$30:K$30)/$I$22, SUMIF($J$5:K$5, $D43,$J$30:K$30)-SUM($I43:K43))</f>
        <v>0</v>
      </c>
      <c r="M43" s="8">
        <f>IF(SUM($I43:L43)&lt;SUMIF($J$5:L$5, $D43,$J$30:L$30), SUMIF($J$5:L$5, $D43,$J$30:L$30)/$I$22, SUMIF($J$5:L$5, $D43,$J$30:L$30)-SUM($I43:L43))</f>
        <v>0</v>
      </c>
      <c r="N43" s="8">
        <f>IF(SUM($I43:M43)&lt;SUMIF($J$5:M$5, $D43,$J$30:M$30), SUMIF($J$5:M$5, $D43,$J$30:M$30)/$I$22, SUMIF($J$5:M$5, $D43,$J$30:M$30)-SUM($I43:M43))</f>
        <v>0</v>
      </c>
      <c r="O43" s="8">
        <f>IF(SUM($I43:N43)&lt;SUMIF($J$5:N$5, $D43,$J$30:N$30), SUMIF($J$5:N$5, $D43,$J$30:N$30)/$I$22, SUMIF($J$5:N$5, $D43,$J$30:N$30)-SUM($I43:N43))</f>
        <v>0</v>
      </c>
      <c r="P43" s="8">
        <f>IF(SUM($I43:O43)&lt;SUMIF($J$5:O$5, $D43,$J$30:O$30), SUMIF($J$5:O$5, $D43,$J$30:O$30)/$I$22, SUMIF($J$5:O$5, $D43,$J$30:O$30)-SUM($I43:O43))</f>
        <v>0</v>
      </c>
      <c r="Q43" s="8">
        <f>IF(SUM($I43:P43)&lt;SUMIF($J$5:P$5, $D43,$J$30:P$30), SUMIF($J$5:P$5, $D43,$J$30:P$30)/$I$22, SUMIF($J$5:P$5, $D43,$J$30:P$30)-SUM($I43:P43))</f>
        <v>0</v>
      </c>
      <c r="R43" s="8">
        <f>IF(SUM($I43:Q43)&lt;SUMIF($J$5:Q$5, $D43,$J$30:Q$30), SUMIF($J$5:Q$5, $D43,$J$30:Q$30)/$I$22, SUMIF($J$5:Q$5, $D43,$J$30:Q$30)-SUM($I43:Q43))</f>
        <v>0</v>
      </c>
      <c r="S43" s="8">
        <f>IF(SUM($I43:R43)&lt;SUMIF($J$5:R$5, $D43,$J$30:R$30), SUMIF($J$5:R$5, $D43,$J$30:R$30)/$I$22, SUMIF($J$5:R$5, $D43,$J$30:R$30)-SUM($I43:R43))</f>
        <v>0</v>
      </c>
      <c r="T43" s="8">
        <f>IF(SUM($I43:S43)&lt;SUMIF($J$5:S$5, $D43,$J$30:S$30), SUMIF($J$5:S$5, $D43,$J$30:S$30)/$I$22, SUMIF($J$5:S$5, $D43,$J$30:S$30)-SUM($I43:S43))</f>
        <v>0</v>
      </c>
      <c r="U43" s="8">
        <f>IF(SUM($I43:T43)&lt;SUMIF($J$5:T$5, $D43,$J$30:T$30), SUMIF($J$5:T$5, $D43,$J$30:T$30)/$I$22, SUMIF($J$5:T$5, $D43,$J$30:T$30)-SUM($I43:T43))</f>
        <v>0</v>
      </c>
      <c r="V43" s="8">
        <f>IF(SUM($I43:U43)&lt;SUMIF($J$5:U$5, $D43,$J$30:U$30), SUMIF($J$5:U$5, $D43,$J$30:U$30)/$I$22, SUMIF($J$5:U$5, $D43,$J$30:U$30)-SUM($I43:U43))</f>
        <v>0.83701476288391286</v>
      </c>
      <c r="W43" s="8">
        <f>IF(SUM($I43:V43)&lt;SUMIF($J$5:V$5, $D43,$J$30:V$30), SUMIF($J$5:V$5, $D43,$J$30:V$30)/$I$22, SUMIF($J$5:V$5, $D43,$J$30:V$30)-SUM($I43:V43))</f>
        <v>0.83701476288391286</v>
      </c>
      <c r="X43" s="8">
        <f>IF(SUM($I43:W43)&lt;SUMIF($J$5:W$5, $D43,$J$30:W$30), SUMIF($J$5:W$5, $D43,$J$30:W$30)/$I$22, SUMIF($J$5:W$5, $D43,$J$30:W$30)-SUM($I43:W43))</f>
        <v>0.83701476288391286</v>
      </c>
      <c r="Y43" s="8">
        <f>IF(SUM($I43:X43)&lt;SUMIF($J$5:X$5, $D43,$J$30:X$30), SUMIF($J$5:X$5, $D43,$J$30:X$30)/$I$22, SUMIF($J$5:X$5, $D43,$J$30:X$30)-SUM($I43:X43))</f>
        <v>0.83701476288391286</v>
      </c>
      <c r="Z43" s="8">
        <f>IF(SUM($I43:Y43)&lt;SUMIF($J$5:Y$5, $D43,$J$30:Y$30), SUMIF($J$5:Y$5, $D43,$J$30:Y$30)/$I$22, SUMIF($J$5:Y$5, $D43,$J$30:Y$30)-SUM($I43:Y43))</f>
        <v>0.83701476288391286</v>
      </c>
      <c r="AA43" s="8">
        <f>IF(SUM($I43:Z43)&lt;SUMIF($J$5:Z$5, $D43,$J$30:Z$30), SUMIF($J$5:Z$5, $D43,$J$30:Z$30)/$I$22, SUMIF($J$5:Z$5, $D43,$J$30:Z$30)-SUM($I43:Z43))</f>
        <v>0.83701476288391286</v>
      </c>
      <c r="AB43" s="8">
        <f>IF(SUM($I43:AA43)&lt;SUMIF($J$5:AA$5, $D43,$J$30:AA$30), SUMIF($J$5:AA$5, $D43,$J$30:AA$30)/$I$22, SUMIF($J$5:AA$5, $D43,$J$30:AA$30)-SUM($I43:AA43))</f>
        <v>0.83701476288391286</v>
      </c>
      <c r="AC43" s="8">
        <f>IF(SUM($I43:AB43)&lt;SUMIF($J$5:AB$5, $D43,$J$30:AB$30), SUMIF($J$5:AB$5, $D43,$J$30:AB$30)/$I$22, SUMIF($J$5:AB$5, $D43,$J$30:AB$30)-SUM($I43:AB43))</f>
        <v>0.83701476288391286</v>
      </c>
      <c r="AD43" s="8">
        <f>IF(SUM($I43:AC43)&lt;SUMIF($J$5:AC$5, $D43,$J$30:AC$30), SUMIF($J$5:AC$5, $D43,$J$30:AC$30)/$I$22, SUMIF($J$5:AC$5, $D43,$J$30:AC$30)-SUM($I43:AC43))</f>
        <v>0.83701476288391286</v>
      </c>
      <c r="AE43" s="8">
        <f>IF(SUM($I43:AD43)&lt;SUMIF($J$5:AD$5, $D43,$J$30:AD$30), SUMIF($J$5:AD$5, $D43,$J$30:AD$30)/$I$22, SUMIF($J$5:AD$5, $D43,$J$30:AD$30)-SUM($I43:AD43))</f>
        <v>0.83701476288391286</v>
      </c>
      <c r="AF43" s="8">
        <f>IF(SUM($I43:AE43)&lt;SUMIF($J$5:AE$5, $D43,$J$30:AE$30), SUMIF($J$5:AE$5, $D43,$J$30:AE$30)/$I$22, SUMIF($J$5:AE$5, $D43,$J$30:AE$30)-SUM($I43:AE43))</f>
        <v>0.83701476288391286</v>
      </c>
      <c r="AG43" s="8">
        <f>IF(SUM($I43:AF43)&lt;SUMIF($J$5:AF$5, $D43,$J$30:AF$30), SUMIF($J$5:AF$5, $D43,$J$30:AF$30)/$I$22, SUMIF($J$5:AF$5, $D43,$J$30:AF$30)-SUM($I43:AF43))</f>
        <v>0.83701476288391286</v>
      </c>
      <c r="AH43" s="8">
        <f>IF(SUM($I43:AG43)&lt;SUMIF($J$5:AG$5, $D43,$J$30:AG$30), SUMIF($J$5:AG$5, $D43,$J$30:AG$30)/$I$22, SUMIF($J$5:AG$5, $D43,$J$30:AG$30)-SUM($I43:AG43))</f>
        <v>0.83701476288391286</v>
      </c>
      <c r="AI43" s="8">
        <f>IF(SUM($I43:AH43)&lt;SUMIF($J$5:AH$5, $D43,$J$30:AH$30), SUMIF($J$5:AH$5, $D43,$J$30:AH$30)/$I$22, SUMIF($J$5:AH$5, $D43,$J$30:AH$30)-SUM($I43:AH43))</f>
        <v>0.83701476288391286</v>
      </c>
      <c r="AJ43" s="8">
        <f>IF(SUM($I43:AI43)&lt;SUMIF($J$5:AI$5, $D43,$J$30:AI$30), SUMIF($J$5:AI$5, $D43,$J$30:AI$30)/$I$22, SUMIF($J$5:AI$5, $D43,$J$30:AI$30)-SUM($I43:AI43))</f>
        <v>0.83701476288391286</v>
      </c>
      <c r="AK43" s="8">
        <f>IF(SUM($I43:AJ43)&lt;SUMIF($J$5:AJ$5, $D43,$J$30:AJ$30), SUMIF($J$5:AJ$5, $D43,$J$30:AJ$30)/$I$22, SUMIF($J$5:AJ$5, $D43,$J$30:AJ$30)-SUM($I43:AJ43))</f>
        <v>0.83701476288391286</v>
      </c>
      <c r="AL43" s="8">
        <f>IF(SUM($I43:AK43)&lt;SUMIF($J$5:AK$5, $D43,$J$30:AK$30), SUMIF($J$5:AK$5, $D43,$J$30:AK$30)/$I$22, SUMIF($J$5:AK$5, $D43,$J$30:AK$30)-SUM($I43:AK43))</f>
        <v>0.83701476288391286</v>
      </c>
      <c r="AM43" s="8">
        <f>IF(SUM($I43:AL43)&lt;SUMIF($J$5:AL$5, $D43,$J$30:AL$30), SUMIF($J$5:AL$5, $D43,$J$30:AL$30)/$I$22, SUMIF($J$5:AL$5, $D43,$J$30:AL$30)-SUM($I43:AL43))</f>
        <v>0.83701476288391286</v>
      </c>
      <c r="AP43" s="9"/>
    </row>
    <row r="44" spans="4:42" ht="12.75" customHeight="1">
      <c r="D44" s="36">
        <f t="shared" si="22"/>
        <v>2023</v>
      </c>
      <c r="E44" s="1" t="s">
        <v>50</v>
      </c>
      <c r="I44" s="57"/>
      <c r="J44" s="8">
        <f>IF(SUM($I44:I44)&lt;SUMIF(I$5:$J$5, $D44,I$30:$J$30), SUMIF(I$5:$J$5, $D44,I$30:$J$30)/$I$22, SUMIF(I$5:$J$5, $D44,I$30:$J$30)-SUM($I44:I44))</f>
        <v>0</v>
      </c>
      <c r="K44" s="8">
        <f>IF(SUM($I44:J44)&lt;SUMIF(J$5:$J$5, $D44,J$30:$J$30), SUMIF(J$5:$J$5, $D44,J$30:$J$30)/$I$22, SUMIF(J$5:$J$5, $D44,J$30:$J$30)-SUM($I44:J44))</f>
        <v>0</v>
      </c>
      <c r="L44" s="8">
        <f>IF(SUM($I44:K44)&lt;SUMIF($J$5:K$5, $D44,$J$30:K$30), SUMIF($J$5:K$5, $D44,$J$30:K$30)/$I$22, SUMIF($J$5:K$5, $D44,$J$30:K$30)-SUM($I44:K44))</f>
        <v>0</v>
      </c>
      <c r="M44" s="8">
        <f>IF(SUM($I44:L44)&lt;SUMIF($J$5:L$5, $D44,$J$30:L$30), SUMIF($J$5:L$5, $D44,$J$30:L$30)/$I$22, SUMIF($J$5:L$5, $D44,$J$30:L$30)-SUM($I44:L44))</f>
        <v>0</v>
      </c>
      <c r="N44" s="8">
        <f>IF(SUM($I44:M44)&lt;SUMIF($J$5:M$5, $D44,$J$30:M$30), SUMIF($J$5:M$5, $D44,$J$30:M$30)/$I$22, SUMIF($J$5:M$5, $D44,$J$30:M$30)-SUM($I44:M44))</f>
        <v>0</v>
      </c>
      <c r="O44" s="8">
        <f>IF(SUM($I44:N44)&lt;SUMIF($J$5:N$5, $D44,$J$30:N$30), SUMIF($J$5:N$5, $D44,$J$30:N$30)/$I$22, SUMIF($J$5:N$5, $D44,$J$30:N$30)-SUM($I44:N44))</f>
        <v>0</v>
      </c>
      <c r="P44" s="8">
        <f>IF(SUM($I44:O44)&lt;SUMIF($J$5:O$5, $D44,$J$30:O$30), SUMIF($J$5:O$5, $D44,$J$30:O$30)/$I$22, SUMIF($J$5:O$5, $D44,$J$30:O$30)-SUM($I44:O44))</f>
        <v>0</v>
      </c>
      <c r="Q44" s="8">
        <f>IF(SUM($I44:P44)&lt;SUMIF($J$5:P$5, $D44,$J$30:P$30), SUMIF($J$5:P$5, $D44,$J$30:P$30)/$I$22, SUMIF($J$5:P$5, $D44,$J$30:P$30)-SUM($I44:P44))</f>
        <v>0</v>
      </c>
      <c r="R44" s="8">
        <f>IF(SUM($I44:Q44)&lt;SUMIF($J$5:Q$5, $D44,$J$30:Q$30), SUMIF($J$5:Q$5, $D44,$J$30:Q$30)/$I$22, SUMIF($J$5:Q$5, $D44,$J$30:Q$30)-SUM($I44:Q44))</f>
        <v>0</v>
      </c>
      <c r="S44" s="8">
        <f>IF(SUM($I44:R44)&lt;SUMIF($J$5:R$5, $D44,$J$30:R$30), SUMIF($J$5:R$5, $D44,$J$30:R$30)/$I$22, SUMIF($J$5:R$5, $D44,$J$30:R$30)-SUM($I44:R44))</f>
        <v>0</v>
      </c>
      <c r="T44" s="8">
        <f>IF(SUM($I44:S44)&lt;SUMIF($J$5:S$5, $D44,$J$30:S$30), SUMIF($J$5:S$5, $D44,$J$30:S$30)/$I$22, SUMIF($J$5:S$5, $D44,$J$30:S$30)-SUM($I44:S44))</f>
        <v>0</v>
      </c>
      <c r="U44" s="8">
        <f>IF(SUM($I44:T44)&lt;SUMIF($J$5:T$5, $D44,$J$30:T$30), SUMIF($J$5:T$5, $D44,$J$30:T$30)/$I$22, SUMIF($J$5:T$5, $D44,$J$30:T$30)-SUM($I44:T44))</f>
        <v>0</v>
      </c>
      <c r="V44" s="8">
        <f>IF(SUM($I44:U44)&lt;SUMIF($J$5:U$5, $D44,$J$30:U$30), SUMIF($J$5:U$5, $D44,$J$30:U$30)/$I$22, SUMIF($J$5:U$5, $D44,$J$30:U$30)-SUM($I44:U44))</f>
        <v>0</v>
      </c>
      <c r="W44" s="8">
        <f>IF(SUM($I44:V44)&lt;SUMIF($J$5:V$5, $D44,$J$30:V$30), SUMIF($J$5:V$5, $D44,$J$30:V$30)/$I$22, SUMIF($J$5:V$5, $D44,$J$30:V$30)-SUM($I44:V44))</f>
        <v>0.83701476288391286</v>
      </c>
      <c r="X44" s="8">
        <f>IF(SUM($I44:W44)&lt;SUMIF($J$5:W$5, $D44,$J$30:W$30), SUMIF($J$5:W$5, $D44,$J$30:W$30)/$I$22, SUMIF($J$5:W$5, $D44,$J$30:W$30)-SUM($I44:W44))</f>
        <v>0.83701476288391286</v>
      </c>
      <c r="Y44" s="8">
        <f>IF(SUM($I44:X44)&lt;SUMIF($J$5:X$5, $D44,$J$30:X$30), SUMIF($J$5:X$5, $D44,$J$30:X$30)/$I$22, SUMIF($J$5:X$5, $D44,$J$30:X$30)-SUM($I44:X44))</f>
        <v>0.83701476288391286</v>
      </c>
      <c r="Z44" s="8">
        <f>IF(SUM($I44:Y44)&lt;SUMIF($J$5:Y$5, $D44,$J$30:Y$30), SUMIF($J$5:Y$5, $D44,$J$30:Y$30)/$I$22, SUMIF($J$5:Y$5, $D44,$J$30:Y$30)-SUM($I44:Y44))</f>
        <v>0.83701476288391286</v>
      </c>
      <c r="AA44" s="8">
        <f>IF(SUM($I44:Z44)&lt;SUMIF($J$5:Z$5, $D44,$J$30:Z$30), SUMIF($J$5:Z$5, $D44,$J$30:Z$30)/$I$22, SUMIF($J$5:Z$5, $D44,$J$30:Z$30)-SUM($I44:Z44))</f>
        <v>0.83701476288391286</v>
      </c>
      <c r="AB44" s="8">
        <f>IF(SUM($I44:AA44)&lt;SUMIF($J$5:AA$5, $D44,$J$30:AA$30), SUMIF($J$5:AA$5, $D44,$J$30:AA$30)/$I$22, SUMIF($J$5:AA$5, $D44,$J$30:AA$30)-SUM($I44:AA44))</f>
        <v>0.83701476288391286</v>
      </c>
      <c r="AC44" s="8">
        <f>IF(SUM($I44:AB44)&lt;SUMIF($J$5:AB$5, $D44,$J$30:AB$30), SUMIF($J$5:AB$5, $D44,$J$30:AB$30)/$I$22, SUMIF($J$5:AB$5, $D44,$J$30:AB$30)-SUM($I44:AB44))</f>
        <v>0.83701476288391286</v>
      </c>
      <c r="AD44" s="8">
        <f>IF(SUM($I44:AC44)&lt;SUMIF($J$5:AC$5, $D44,$J$30:AC$30), SUMIF($J$5:AC$5, $D44,$J$30:AC$30)/$I$22, SUMIF($J$5:AC$5, $D44,$J$30:AC$30)-SUM($I44:AC44))</f>
        <v>0.83701476288391286</v>
      </c>
      <c r="AE44" s="8">
        <f>IF(SUM($I44:AD44)&lt;SUMIF($J$5:AD$5, $D44,$J$30:AD$30), SUMIF($J$5:AD$5, $D44,$J$30:AD$30)/$I$22, SUMIF($J$5:AD$5, $D44,$J$30:AD$30)-SUM($I44:AD44))</f>
        <v>0.83701476288391286</v>
      </c>
      <c r="AF44" s="8">
        <f>IF(SUM($I44:AE44)&lt;SUMIF($J$5:AE$5, $D44,$J$30:AE$30), SUMIF($J$5:AE$5, $D44,$J$30:AE$30)/$I$22, SUMIF($J$5:AE$5, $D44,$J$30:AE$30)-SUM($I44:AE44))</f>
        <v>0.83701476288391286</v>
      </c>
      <c r="AG44" s="8">
        <f>IF(SUM($I44:AF44)&lt;SUMIF($J$5:AF$5, $D44,$J$30:AF$30), SUMIF($J$5:AF$5, $D44,$J$30:AF$30)/$I$22, SUMIF($J$5:AF$5, $D44,$J$30:AF$30)-SUM($I44:AF44))</f>
        <v>0.83701476288391286</v>
      </c>
      <c r="AH44" s="8">
        <f>IF(SUM($I44:AG44)&lt;SUMIF($J$5:AG$5, $D44,$J$30:AG$30), SUMIF($J$5:AG$5, $D44,$J$30:AG$30)/$I$22, SUMIF($J$5:AG$5, $D44,$J$30:AG$30)-SUM($I44:AG44))</f>
        <v>0.83701476288391286</v>
      </c>
      <c r="AI44" s="8">
        <f>IF(SUM($I44:AH44)&lt;SUMIF($J$5:AH$5, $D44,$J$30:AH$30), SUMIF($J$5:AH$5, $D44,$J$30:AH$30)/$I$22, SUMIF($J$5:AH$5, $D44,$J$30:AH$30)-SUM($I44:AH44))</f>
        <v>0.83701476288391286</v>
      </c>
      <c r="AJ44" s="8">
        <f>IF(SUM($I44:AI44)&lt;SUMIF($J$5:AI$5, $D44,$J$30:AI$30), SUMIF($J$5:AI$5, $D44,$J$30:AI$30)/$I$22, SUMIF($J$5:AI$5, $D44,$J$30:AI$30)-SUM($I44:AI44))</f>
        <v>0.83701476288391286</v>
      </c>
      <c r="AK44" s="8">
        <f>IF(SUM($I44:AJ44)&lt;SUMIF($J$5:AJ$5, $D44,$J$30:AJ$30), SUMIF($J$5:AJ$5, $D44,$J$30:AJ$30)/$I$22, SUMIF($J$5:AJ$5, $D44,$J$30:AJ$30)-SUM($I44:AJ44))</f>
        <v>0.83701476288391286</v>
      </c>
      <c r="AL44" s="8">
        <f>IF(SUM($I44:AK44)&lt;SUMIF($J$5:AK$5, $D44,$J$30:AK$30), SUMIF($J$5:AK$5, $D44,$J$30:AK$30)/$I$22, SUMIF($J$5:AK$5, $D44,$J$30:AK$30)-SUM($I44:AK44))</f>
        <v>0.83701476288391286</v>
      </c>
      <c r="AM44" s="8">
        <f>IF(SUM($I44:AL44)&lt;SUMIF($J$5:AL$5, $D44,$J$30:AL$30), SUMIF($J$5:AL$5, $D44,$J$30:AL$30)/$I$22, SUMIF($J$5:AL$5, $D44,$J$30:AL$30)-SUM($I44:AL44))</f>
        <v>0.83701476288391286</v>
      </c>
      <c r="AP44" s="9"/>
    </row>
    <row r="45" spans="4:42" ht="12.75" customHeight="1">
      <c r="D45" s="36">
        <f t="shared" si="22"/>
        <v>2024</v>
      </c>
      <c r="E45" s="1" t="s">
        <v>50</v>
      </c>
      <c r="I45" s="57"/>
      <c r="J45" s="8">
        <f>IF(SUM($I45:I45)&lt;SUMIF(I$5:$J$5, $D45,I$30:$J$30), SUMIF(I$5:$J$5, $D45,I$30:$J$30)/$I$22, SUMIF(I$5:$J$5, $D45,I$30:$J$30)-SUM($I45:I45))</f>
        <v>0</v>
      </c>
      <c r="K45" s="8">
        <f>IF(SUM($I45:J45)&lt;SUMIF(J$5:$J$5, $D45,J$30:$J$30), SUMIF(J$5:$J$5, $D45,J$30:$J$30)/$I$22, SUMIF(J$5:$J$5, $D45,J$30:$J$30)-SUM($I45:J45))</f>
        <v>0</v>
      </c>
      <c r="L45" s="8">
        <f>IF(SUM($I45:K45)&lt;SUMIF($J$5:K$5, $D45,$J$30:K$30), SUMIF($J$5:K$5, $D45,$J$30:K$30)/$I$22, SUMIF($J$5:K$5, $D45,$J$30:K$30)-SUM($I45:K45))</f>
        <v>0</v>
      </c>
      <c r="M45" s="8">
        <f>IF(SUM($I45:L45)&lt;SUMIF($J$5:L$5, $D45,$J$30:L$30), SUMIF($J$5:L$5, $D45,$J$30:L$30)/$I$22, SUMIF($J$5:L$5, $D45,$J$30:L$30)-SUM($I45:L45))</f>
        <v>0</v>
      </c>
      <c r="N45" s="8">
        <f>IF(SUM($I45:M45)&lt;SUMIF($J$5:M$5, $D45,$J$30:M$30), SUMIF($J$5:M$5, $D45,$J$30:M$30)/$I$22, SUMIF($J$5:M$5, $D45,$J$30:M$30)-SUM($I45:M45))</f>
        <v>0</v>
      </c>
      <c r="O45" s="8">
        <f>IF(SUM($I45:N45)&lt;SUMIF($J$5:N$5, $D45,$J$30:N$30), SUMIF($J$5:N$5, $D45,$J$30:N$30)/$I$22, SUMIF($J$5:N$5, $D45,$J$30:N$30)-SUM($I45:N45))</f>
        <v>0</v>
      </c>
      <c r="P45" s="8">
        <f>IF(SUM($I45:O45)&lt;SUMIF($J$5:O$5, $D45,$J$30:O$30), SUMIF($J$5:O$5, $D45,$J$30:O$30)/$I$22, SUMIF($J$5:O$5, $D45,$J$30:O$30)-SUM($I45:O45))</f>
        <v>0</v>
      </c>
      <c r="Q45" s="8">
        <f>IF(SUM($I45:P45)&lt;SUMIF($J$5:P$5, $D45,$J$30:P$30), SUMIF($J$5:P$5, $D45,$J$30:P$30)/$I$22, SUMIF($J$5:P$5, $D45,$J$30:P$30)-SUM($I45:P45))</f>
        <v>0</v>
      </c>
      <c r="R45" s="8">
        <f>IF(SUM($I45:Q45)&lt;SUMIF($J$5:Q$5, $D45,$J$30:Q$30), SUMIF($J$5:Q$5, $D45,$J$30:Q$30)/$I$22, SUMIF($J$5:Q$5, $D45,$J$30:Q$30)-SUM($I45:Q45))</f>
        <v>0</v>
      </c>
      <c r="S45" s="8">
        <f>IF(SUM($I45:R45)&lt;SUMIF($J$5:R$5, $D45,$J$30:R$30), SUMIF($J$5:R$5, $D45,$J$30:R$30)/$I$22, SUMIF($J$5:R$5, $D45,$J$30:R$30)-SUM($I45:R45))</f>
        <v>0</v>
      </c>
      <c r="T45" s="8">
        <f>IF(SUM($I45:S45)&lt;SUMIF($J$5:S$5, $D45,$J$30:S$30), SUMIF($J$5:S$5, $D45,$J$30:S$30)/$I$22, SUMIF($J$5:S$5, $D45,$J$30:S$30)-SUM($I45:S45))</f>
        <v>0</v>
      </c>
      <c r="U45" s="8">
        <f>IF(SUM($I45:T45)&lt;SUMIF($J$5:T$5, $D45,$J$30:T$30), SUMIF($J$5:T$5, $D45,$J$30:T$30)/$I$22, SUMIF($J$5:T$5, $D45,$J$30:T$30)-SUM($I45:T45))</f>
        <v>0</v>
      </c>
      <c r="V45" s="8">
        <f>IF(SUM($I45:U45)&lt;SUMIF($J$5:U$5, $D45,$J$30:U$30), SUMIF($J$5:U$5, $D45,$J$30:U$30)/$I$22, SUMIF($J$5:U$5, $D45,$J$30:U$30)-SUM($I45:U45))</f>
        <v>0</v>
      </c>
      <c r="W45" s="8">
        <f>IF(SUM($I45:V45)&lt;SUMIF($J$5:V$5, $D45,$J$30:V$30), SUMIF($J$5:V$5, $D45,$J$30:V$30)/$I$22, SUMIF($J$5:V$5, $D45,$J$30:V$30)-SUM($I45:V45))</f>
        <v>0</v>
      </c>
      <c r="X45" s="8">
        <f>IF(SUM($I45:W45)&lt;SUMIF($J$5:W$5, $D45,$J$30:W$30), SUMIF($J$5:W$5, $D45,$J$30:W$30)/$I$22, SUMIF($J$5:W$5, $D45,$J$30:W$30)-SUM($I45:W45))</f>
        <v>0.83701476288391286</v>
      </c>
      <c r="Y45" s="8">
        <f>IF(SUM($I45:X45)&lt;SUMIF($J$5:X$5, $D45,$J$30:X$30), SUMIF($J$5:X$5, $D45,$J$30:X$30)/$I$22, SUMIF($J$5:X$5, $D45,$J$30:X$30)-SUM($I45:X45))</f>
        <v>0.83701476288391286</v>
      </c>
      <c r="Z45" s="8">
        <f>IF(SUM($I45:Y45)&lt;SUMIF($J$5:Y$5, $D45,$J$30:Y$30), SUMIF($J$5:Y$5, $D45,$J$30:Y$30)/$I$22, SUMIF($J$5:Y$5, $D45,$J$30:Y$30)-SUM($I45:Y45))</f>
        <v>0.83701476288391286</v>
      </c>
      <c r="AA45" s="8">
        <f>IF(SUM($I45:Z45)&lt;SUMIF($J$5:Z$5, $D45,$J$30:Z$30), SUMIF($J$5:Z$5, $D45,$J$30:Z$30)/$I$22, SUMIF($J$5:Z$5, $D45,$J$30:Z$30)-SUM($I45:Z45))</f>
        <v>0.83701476288391286</v>
      </c>
      <c r="AB45" s="8">
        <f>IF(SUM($I45:AA45)&lt;SUMIF($J$5:AA$5, $D45,$J$30:AA$30), SUMIF($J$5:AA$5, $D45,$J$30:AA$30)/$I$22, SUMIF($J$5:AA$5, $D45,$J$30:AA$30)-SUM($I45:AA45))</f>
        <v>0.83701476288391286</v>
      </c>
      <c r="AC45" s="8">
        <f>IF(SUM($I45:AB45)&lt;SUMIF($J$5:AB$5, $D45,$J$30:AB$30), SUMIF($J$5:AB$5, $D45,$J$30:AB$30)/$I$22, SUMIF($J$5:AB$5, $D45,$J$30:AB$30)-SUM($I45:AB45))</f>
        <v>0.83701476288391286</v>
      </c>
      <c r="AD45" s="8">
        <f>IF(SUM($I45:AC45)&lt;SUMIF($J$5:AC$5, $D45,$J$30:AC$30), SUMIF($J$5:AC$5, $D45,$J$30:AC$30)/$I$22, SUMIF($J$5:AC$5, $D45,$J$30:AC$30)-SUM($I45:AC45))</f>
        <v>0.83701476288391286</v>
      </c>
      <c r="AE45" s="8">
        <f>IF(SUM($I45:AD45)&lt;SUMIF($J$5:AD$5, $D45,$J$30:AD$30), SUMIF($J$5:AD$5, $D45,$J$30:AD$30)/$I$22, SUMIF($J$5:AD$5, $D45,$J$30:AD$30)-SUM($I45:AD45))</f>
        <v>0.83701476288391286</v>
      </c>
      <c r="AF45" s="8">
        <f>IF(SUM($I45:AE45)&lt;SUMIF($J$5:AE$5, $D45,$J$30:AE$30), SUMIF($J$5:AE$5, $D45,$J$30:AE$30)/$I$22, SUMIF($J$5:AE$5, $D45,$J$30:AE$30)-SUM($I45:AE45))</f>
        <v>0.83701476288391286</v>
      </c>
      <c r="AG45" s="8">
        <f>IF(SUM($I45:AF45)&lt;SUMIF($J$5:AF$5, $D45,$J$30:AF$30), SUMIF($J$5:AF$5, $D45,$J$30:AF$30)/$I$22, SUMIF($J$5:AF$5, $D45,$J$30:AF$30)-SUM($I45:AF45))</f>
        <v>0.83701476288391286</v>
      </c>
      <c r="AH45" s="8">
        <f>IF(SUM($I45:AG45)&lt;SUMIF($J$5:AG$5, $D45,$J$30:AG$30), SUMIF($J$5:AG$5, $D45,$J$30:AG$30)/$I$22, SUMIF($J$5:AG$5, $D45,$J$30:AG$30)-SUM($I45:AG45))</f>
        <v>0.83701476288391286</v>
      </c>
      <c r="AI45" s="8">
        <f>IF(SUM($I45:AH45)&lt;SUMIF($J$5:AH$5, $D45,$J$30:AH$30), SUMIF($J$5:AH$5, $D45,$J$30:AH$30)/$I$22, SUMIF($J$5:AH$5, $D45,$J$30:AH$30)-SUM($I45:AH45))</f>
        <v>0.83701476288391286</v>
      </c>
      <c r="AJ45" s="8">
        <f>IF(SUM($I45:AI45)&lt;SUMIF($J$5:AI$5, $D45,$J$30:AI$30), SUMIF($J$5:AI$5, $D45,$J$30:AI$30)/$I$22, SUMIF($J$5:AI$5, $D45,$J$30:AI$30)-SUM($I45:AI45))</f>
        <v>0.83701476288391286</v>
      </c>
      <c r="AK45" s="8">
        <f>IF(SUM($I45:AJ45)&lt;SUMIF($J$5:AJ$5, $D45,$J$30:AJ$30), SUMIF($J$5:AJ$5, $D45,$J$30:AJ$30)/$I$22, SUMIF($J$5:AJ$5, $D45,$J$30:AJ$30)-SUM($I45:AJ45))</f>
        <v>0.83701476288391286</v>
      </c>
      <c r="AL45" s="8">
        <f>IF(SUM($I45:AK45)&lt;SUMIF($J$5:AK$5, $D45,$J$30:AK$30), SUMIF($J$5:AK$5, $D45,$J$30:AK$30)/$I$22, SUMIF($J$5:AK$5, $D45,$J$30:AK$30)-SUM($I45:AK45))</f>
        <v>0.83701476288391286</v>
      </c>
      <c r="AM45" s="8">
        <f>IF(SUM($I45:AL45)&lt;SUMIF($J$5:AL$5, $D45,$J$30:AL$30), SUMIF($J$5:AL$5, $D45,$J$30:AL$30)/$I$22, SUMIF($J$5:AL$5, $D45,$J$30:AL$30)-SUM($I45:AL45))</f>
        <v>0.83701476288391286</v>
      </c>
      <c r="AP45" s="9"/>
    </row>
    <row r="46" spans="4:42" ht="12.75" customHeight="1">
      <c r="D46" s="36">
        <f t="shared" si="22"/>
        <v>2025</v>
      </c>
      <c r="E46" s="1" t="s">
        <v>50</v>
      </c>
      <c r="I46" s="57"/>
      <c r="J46" s="8">
        <f>IF(SUM($I46:I46)&lt;SUMIF(I$5:$J$5, $D46,I$30:$J$30), SUMIF(I$5:$J$5, $D46,I$30:$J$30)/$I$22, SUMIF(I$5:$J$5, $D46,I$30:$J$30)-SUM($I46:I46))</f>
        <v>0</v>
      </c>
      <c r="K46" s="8">
        <f>IF(SUM($I46:J46)&lt;SUMIF(J$5:$J$5, $D46,J$30:$J$30), SUMIF(J$5:$J$5, $D46,J$30:$J$30)/$I$22, SUMIF(J$5:$J$5, $D46,J$30:$J$30)-SUM($I46:J46))</f>
        <v>0</v>
      </c>
      <c r="L46" s="8">
        <f>IF(SUM($I46:K46)&lt;SUMIF($J$5:K$5, $D46,$J$30:K$30), SUMIF($J$5:K$5, $D46,$J$30:K$30)/$I$22, SUMIF($J$5:K$5, $D46,$J$30:K$30)-SUM($I46:K46))</f>
        <v>0</v>
      </c>
      <c r="M46" s="8">
        <f>IF(SUM($I46:L46)&lt;SUMIF($J$5:L$5, $D46,$J$30:L$30), SUMIF($J$5:L$5, $D46,$J$30:L$30)/$I$22, SUMIF($J$5:L$5, $D46,$J$30:L$30)-SUM($I46:L46))</f>
        <v>0</v>
      </c>
      <c r="N46" s="8">
        <f>IF(SUM($I46:M46)&lt;SUMIF($J$5:M$5, $D46,$J$30:M$30), SUMIF($J$5:M$5, $D46,$J$30:M$30)/$I$22, SUMIF($J$5:M$5, $D46,$J$30:M$30)-SUM($I46:M46))</f>
        <v>0</v>
      </c>
      <c r="O46" s="8">
        <f>IF(SUM($I46:N46)&lt;SUMIF($J$5:N$5, $D46,$J$30:N$30), SUMIF($J$5:N$5, $D46,$J$30:N$30)/$I$22, SUMIF($J$5:N$5, $D46,$J$30:N$30)-SUM($I46:N46))</f>
        <v>0</v>
      </c>
      <c r="P46" s="8">
        <f>IF(SUM($I46:O46)&lt;SUMIF($J$5:O$5, $D46,$J$30:O$30), SUMIF($J$5:O$5, $D46,$J$30:O$30)/$I$22, SUMIF($J$5:O$5, $D46,$J$30:O$30)-SUM($I46:O46))</f>
        <v>0</v>
      </c>
      <c r="Q46" s="8">
        <f>IF(SUM($I46:P46)&lt;SUMIF($J$5:P$5, $D46,$J$30:P$30), SUMIF($J$5:P$5, $D46,$J$30:P$30)/$I$22, SUMIF($J$5:P$5, $D46,$J$30:P$30)-SUM($I46:P46))</f>
        <v>0</v>
      </c>
      <c r="R46" s="8">
        <f>IF(SUM($I46:Q46)&lt;SUMIF($J$5:Q$5, $D46,$J$30:Q$30), SUMIF($J$5:Q$5, $D46,$J$30:Q$30)/$I$22, SUMIF($J$5:Q$5, $D46,$J$30:Q$30)-SUM($I46:Q46))</f>
        <v>0</v>
      </c>
      <c r="S46" s="8">
        <f>IF(SUM($I46:R46)&lt;SUMIF($J$5:R$5, $D46,$J$30:R$30), SUMIF($J$5:R$5, $D46,$J$30:R$30)/$I$22, SUMIF($J$5:R$5, $D46,$J$30:R$30)-SUM($I46:R46))</f>
        <v>0</v>
      </c>
      <c r="T46" s="8">
        <f>IF(SUM($I46:S46)&lt;SUMIF($J$5:S$5, $D46,$J$30:S$30), SUMIF($J$5:S$5, $D46,$J$30:S$30)/$I$22, SUMIF($J$5:S$5, $D46,$J$30:S$30)-SUM($I46:S46))</f>
        <v>0</v>
      </c>
      <c r="U46" s="8">
        <f>IF(SUM($I46:T46)&lt;SUMIF($J$5:T$5, $D46,$J$30:T$30), SUMIF($J$5:T$5, $D46,$J$30:T$30)/$I$22, SUMIF($J$5:T$5, $D46,$J$30:T$30)-SUM($I46:T46))</f>
        <v>0</v>
      </c>
      <c r="V46" s="8">
        <f>IF(SUM($I46:U46)&lt;SUMIF($J$5:U$5, $D46,$J$30:U$30), SUMIF($J$5:U$5, $D46,$J$30:U$30)/$I$22, SUMIF($J$5:U$5, $D46,$J$30:U$30)-SUM($I46:U46))</f>
        <v>0</v>
      </c>
      <c r="W46" s="8">
        <f>IF(SUM($I46:V46)&lt;SUMIF($J$5:V$5, $D46,$J$30:V$30), SUMIF($J$5:V$5, $D46,$J$30:V$30)/$I$22, SUMIF($J$5:V$5, $D46,$J$30:V$30)-SUM($I46:V46))</f>
        <v>0</v>
      </c>
      <c r="X46" s="8">
        <f>IF(SUM($I46:W46)&lt;SUMIF($J$5:W$5, $D46,$J$30:W$30), SUMIF($J$5:W$5, $D46,$J$30:W$30)/$I$22, SUMIF($J$5:W$5, $D46,$J$30:W$30)-SUM($I46:W46))</f>
        <v>0</v>
      </c>
      <c r="Y46" s="8">
        <f>IF(SUM($I46:X46)&lt;SUMIF($J$5:X$5, $D46,$J$30:X$30), SUMIF($J$5:X$5, $D46,$J$30:X$30)/$I$22, SUMIF($J$5:X$5, $D46,$J$30:X$30)-SUM($I46:X46))</f>
        <v>0.83701476288391286</v>
      </c>
      <c r="Z46" s="8">
        <f>IF(SUM($I46:Y46)&lt;SUMIF($J$5:Y$5, $D46,$J$30:Y$30), SUMIF($J$5:Y$5, $D46,$J$30:Y$30)/$I$22, SUMIF($J$5:Y$5, $D46,$J$30:Y$30)-SUM($I46:Y46))</f>
        <v>0.83701476288391286</v>
      </c>
      <c r="AA46" s="8">
        <f>IF(SUM($I46:Z46)&lt;SUMIF($J$5:Z$5, $D46,$J$30:Z$30), SUMIF($J$5:Z$5, $D46,$J$30:Z$30)/$I$22, SUMIF($J$5:Z$5, $D46,$J$30:Z$30)-SUM($I46:Z46))</f>
        <v>0.83701476288391286</v>
      </c>
      <c r="AB46" s="8">
        <f>IF(SUM($I46:AA46)&lt;SUMIF($J$5:AA$5, $D46,$J$30:AA$30), SUMIF($J$5:AA$5, $D46,$J$30:AA$30)/$I$22, SUMIF($J$5:AA$5, $D46,$J$30:AA$30)-SUM($I46:AA46))</f>
        <v>0.83701476288391286</v>
      </c>
      <c r="AC46" s="8">
        <f>IF(SUM($I46:AB46)&lt;SUMIF($J$5:AB$5, $D46,$J$30:AB$30), SUMIF($J$5:AB$5, $D46,$J$30:AB$30)/$I$22, SUMIF($J$5:AB$5, $D46,$J$30:AB$30)-SUM($I46:AB46))</f>
        <v>0.83701476288391286</v>
      </c>
      <c r="AD46" s="8">
        <f>IF(SUM($I46:AC46)&lt;SUMIF($J$5:AC$5, $D46,$J$30:AC$30), SUMIF($J$5:AC$5, $D46,$J$30:AC$30)/$I$22, SUMIF($J$5:AC$5, $D46,$J$30:AC$30)-SUM($I46:AC46))</f>
        <v>0.83701476288391286</v>
      </c>
      <c r="AE46" s="8">
        <f>IF(SUM($I46:AD46)&lt;SUMIF($J$5:AD$5, $D46,$J$30:AD$30), SUMIF($J$5:AD$5, $D46,$J$30:AD$30)/$I$22, SUMIF($J$5:AD$5, $D46,$J$30:AD$30)-SUM($I46:AD46))</f>
        <v>0.83701476288391286</v>
      </c>
      <c r="AF46" s="8">
        <f>IF(SUM($I46:AE46)&lt;SUMIF($J$5:AE$5, $D46,$J$30:AE$30), SUMIF($J$5:AE$5, $D46,$J$30:AE$30)/$I$22, SUMIF($J$5:AE$5, $D46,$J$30:AE$30)-SUM($I46:AE46))</f>
        <v>0.83701476288391286</v>
      </c>
      <c r="AG46" s="8">
        <f>IF(SUM($I46:AF46)&lt;SUMIF($J$5:AF$5, $D46,$J$30:AF$30), SUMIF($J$5:AF$5, $D46,$J$30:AF$30)/$I$22, SUMIF($J$5:AF$5, $D46,$J$30:AF$30)-SUM($I46:AF46))</f>
        <v>0.83701476288391286</v>
      </c>
      <c r="AH46" s="8">
        <f>IF(SUM($I46:AG46)&lt;SUMIF($J$5:AG$5, $D46,$J$30:AG$30), SUMIF($J$5:AG$5, $D46,$J$30:AG$30)/$I$22, SUMIF($J$5:AG$5, $D46,$J$30:AG$30)-SUM($I46:AG46))</f>
        <v>0.83701476288391286</v>
      </c>
      <c r="AI46" s="8">
        <f>IF(SUM($I46:AH46)&lt;SUMIF($J$5:AH$5, $D46,$J$30:AH$30), SUMIF($J$5:AH$5, $D46,$J$30:AH$30)/$I$22, SUMIF($J$5:AH$5, $D46,$J$30:AH$30)-SUM($I46:AH46))</f>
        <v>0.83701476288391286</v>
      </c>
      <c r="AJ46" s="8">
        <f>IF(SUM($I46:AI46)&lt;SUMIF($J$5:AI$5, $D46,$J$30:AI$30), SUMIF($J$5:AI$5, $D46,$J$30:AI$30)/$I$22, SUMIF($J$5:AI$5, $D46,$J$30:AI$30)-SUM($I46:AI46))</f>
        <v>0.83701476288391286</v>
      </c>
      <c r="AK46" s="8">
        <f>IF(SUM($I46:AJ46)&lt;SUMIF($J$5:AJ$5, $D46,$J$30:AJ$30), SUMIF($J$5:AJ$5, $D46,$J$30:AJ$30)/$I$22, SUMIF($J$5:AJ$5, $D46,$J$30:AJ$30)-SUM($I46:AJ46))</f>
        <v>0.83701476288391286</v>
      </c>
      <c r="AL46" s="8">
        <f>IF(SUM($I46:AK46)&lt;SUMIF($J$5:AK$5, $D46,$J$30:AK$30), SUMIF($J$5:AK$5, $D46,$J$30:AK$30)/$I$22, SUMIF($J$5:AK$5, $D46,$J$30:AK$30)-SUM($I46:AK46))</f>
        <v>0.83701476288391286</v>
      </c>
      <c r="AM46" s="8">
        <f>IF(SUM($I46:AL46)&lt;SUMIF($J$5:AL$5, $D46,$J$30:AL$30), SUMIF($J$5:AL$5, $D46,$J$30:AL$30)/$I$22, SUMIF($J$5:AL$5, $D46,$J$30:AL$30)-SUM($I46:AL46))</f>
        <v>0.83701476288391286</v>
      </c>
      <c r="AP46" s="9"/>
    </row>
    <row r="47" spans="4:42" ht="12.75" customHeight="1">
      <c r="D47" s="36">
        <f t="shared" si="22"/>
        <v>2026</v>
      </c>
      <c r="E47" s="1" t="s">
        <v>50</v>
      </c>
      <c r="I47" s="57"/>
      <c r="J47" s="8">
        <f>IF(SUM($I47:I47)&lt;SUMIF(I$5:$J$5, $D47,I$30:$J$30), SUMIF(I$5:$J$5, $D47,I$30:$J$30)/$I$22, SUMIF(I$5:$J$5, $D47,I$30:$J$30)-SUM($I47:I47))</f>
        <v>0</v>
      </c>
      <c r="K47" s="8">
        <f>IF(SUM($I47:J47)&lt;SUMIF(J$5:$J$5, $D47,J$30:$J$30), SUMIF(J$5:$J$5, $D47,J$30:$J$30)/$I$22, SUMIF(J$5:$J$5, $D47,J$30:$J$30)-SUM($I47:J47))</f>
        <v>0</v>
      </c>
      <c r="L47" s="8">
        <f>IF(SUM($I47:K47)&lt;SUMIF($J$5:K$5, $D47,$J$30:K$30), SUMIF($J$5:K$5, $D47,$J$30:K$30)/$I$22, SUMIF($J$5:K$5, $D47,$J$30:K$30)-SUM($I47:K47))</f>
        <v>0</v>
      </c>
      <c r="M47" s="8">
        <f>IF(SUM($I47:L47)&lt;SUMIF($J$5:L$5, $D47,$J$30:L$30), SUMIF($J$5:L$5, $D47,$J$30:L$30)/$I$22, SUMIF($J$5:L$5, $D47,$J$30:L$30)-SUM($I47:L47))</f>
        <v>0</v>
      </c>
      <c r="N47" s="8">
        <f>IF(SUM($I47:M47)&lt;SUMIF($J$5:M$5, $D47,$J$30:M$30), SUMIF($J$5:M$5, $D47,$J$30:M$30)/$I$22, SUMIF($J$5:M$5, $D47,$J$30:M$30)-SUM($I47:M47))</f>
        <v>0</v>
      </c>
      <c r="O47" s="8">
        <f>IF(SUM($I47:N47)&lt;SUMIF($J$5:N$5, $D47,$J$30:N$30), SUMIF($J$5:N$5, $D47,$J$30:N$30)/$I$22, SUMIF($J$5:N$5, $D47,$J$30:N$30)-SUM($I47:N47))</f>
        <v>0</v>
      </c>
      <c r="P47" s="8">
        <f>IF(SUM($I47:O47)&lt;SUMIF($J$5:O$5, $D47,$J$30:O$30), SUMIF($J$5:O$5, $D47,$J$30:O$30)/$I$22, SUMIF($J$5:O$5, $D47,$J$30:O$30)-SUM($I47:O47))</f>
        <v>0</v>
      </c>
      <c r="Q47" s="8">
        <f>IF(SUM($I47:P47)&lt;SUMIF($J$5:P$5, $D47,$J$30:P$30), SUMIF($J$5:P$5, $D47,$J$30:P$30)/$I$22, SUMIF($J$5:P$5, $D47,$J$30:P$30)-SUM($I47:P47))</f>
        <v>0</v>
      </c>
      <c r="R47" s="8">
        <f>IF(SUM($I47:Q47)&lt;SUMIF($J$5:Q$5, $D47,$J$30:Q$30), SUMIF($J$5:Q$5, $D47,$J$30:Q$30)/$I$22, SUMIF($J$5:Q$5, $D47,$J$30:Q$30)-SUM($I47:Q47))</f>
        <v>0</v>
      </c>
      <c r="S47" s="8">
        <f>IF(SUM($I47:R47)&lt;SUMIF($J$5:R$5, $D47,$J$30:R$30), SUMIF($J$5:R$5, $D47,$J$30:R$30)/$I$22, SUMIF($J$5:R$5, $D47,$J$30:R$30)-SUM($I47:R47))</f>
        <v>0</v>
      </c>
      <c r="T47" s="8">
        <f>IF(SUM($I47:S47)&lt;SUMIF($J$5:S$5, $D47,$J$30:S$30), SUMIF($J$5:S$5, $D47,$J$30:S$30)/$I$22, SUMIF($J$5:S$5, $D47,$J$30:S$30)-SUM($I47:S47))</f>
        <v>0</v>
      </c>
      <c r="U47" s="8">
        <f>IF(SUM($I47:T47)&lt;SUMIF($J$5:T$5, $D47,$J$30:T$30), SUMIF($J$5:T$5, $D47,$J$30:T$30)/$I$22, SUMIF($J$5:T$5, $D47,$J$30:T$30)-SUM($I47:T47))</f>
        <v>0</v>
      </c>
      <c r="V47" s="8">
        <f>IF(SUM($I47:U47)&lt;SUMIF($J$5:U$5, $D47,$J$30:U$30), SUMIF($J$5:U$5, $D47,$J$30:U$30)/$I$22, SUMIF($J$5:U$5, $D47,$J$30:U$30)-SUM($I47:U47))</f>
        <v>0</v>
      </c>
      <c r="W47" s="8">
        <f>IF(SUM($I47:V47)&lt;SUMIF($J$5:V$5, $D47,$J$30:V$30), SUMIF($J$5:V$5, $D47,$J$30:V$30)/$I$22, SUMIF($J$5:V$5, $D47,$J$30:V$30)-SUM($I47:V47))</f>
        <v>0</v>
      </c>
      <c r="X47" s="8">
        <f>IF(SUM($I47:W47)&lt;SUMIF($J$5:W$5, $D47,$J$30:W$30), SUMIF($J$5:W$5, $D47,$J$30:W$30)/$I$22, SUMIF($J$5:W$5, $D47,$J$30:W$30)-SUM($I47:W47))</f>
        <v>0</v>
      </c>
      <c r="Y47" s="8">
        <f>IF(SUM($I47:X47)&lt;SUMIF($J$5:X$5, $D47,$J$30:X$30), SUMIF($J$5:X$5, $D47,$J$30:X$30)/$I$22, SUMIF($J$5:X$5, $D47,$J$30:X$30)-SUM($I47:X47))</f>
        <v>0</v>
      </c>
      <c r="Z47" s="8">
        <f>IF(SUM($I47:Y47)&lt;SUMIF($J$5:Y$5, $D47,$J$30:Y$30), SUMIF($J$5:Y$5, $D47,$J$30:Y$30)/$I$22, SUMIF($J$5:Y$5, $D47,$J$30:Y$30)-SUM($I47:Y47))</f>
        <v>0.83701476288391286</v>
      </c>
      <c r="AA47" s="8">
        <f>IF(SUM($I47:Z47)&lt;SUMIF($J$5:Z$5, $D47,$J$30:Z$30), SUMIF($J$5:Z$5, $D47,$J$30:Z$30)/$I$22, SUMIF($J$5:Z$5, $D47,$J$30:Z$30)-SUM($I47:Z47))</f>
        <v>0.83701476288391286</v>
      </c>
      <c r="AB47" s="8">
        <f>IF(SUM($I47:AA47)&lt;SUMIF($J$5:AA$5, $D47,$J$30:AA$30), SUMIF($J$5:AA$5, $D47,$J$30:AA$30)/$I$22, SUMIF($J$5:AA$5, $D47,$J$30:AA$30)-SUM($I47:AA47))</f>
        <v>0.83701476288391286</v>
      </c>
      <c r="AC47" s="8">
        <f>IF(SUM($I47:AB47)&lt;SUMIF($J$5:AB$5, $D47,$J$30:AB$30), SUMIF($J$5:AB$5, $D47,$J$30:AB$30)/$I$22, SUMIF($J$5:AB$5, $D47,$J$30:AB$30)-SUM($I47:AB47))</f>
        <v>0.83701476288391286</v>
      </c>
      <c r="AD47" s="8">
        <f>IF(SUM($I47:AC47)&lt;SUMIF($J$5:AC$5, $D47,$J$30:AC$30), SUMIF($J$5:AC$5, $D47,$J$30:AC$30)/$I$22, SUMIF($J$5:AC$5, $D47,$J$30:AC$30)-SUM($I47:AC47))</f>
        <v>0.83701476288391286</v>
      </c>
      <c r="AE47" s="8">
        <f>IF(SUM($I47:AD47)&lt;SUMIF($J$5:AD$5, $D47,$J$30:AD$30), SUMIF($J$5:AD$5, $D47,$J$30:AD$30)/$I$22, SUMIF($J$5:AD$5, $D47,$J$30:AD$30)-SUM($I47:AD47))</f>
        <v>0.83701476288391286</v>
      </c>
      <c r="AF47" s="8">
        <f>IF(SUM($I47:AE47)&lt;SUMIF($J$5:AE$5, $D47,$J$30:AE$30), SUMIF($J$5:AE$5, $D47,$J$30:AE$30)/$I$22, SUMIF($J$5:AE$5, $D47,$J$30:AE$30)-SUM($I47:AE47))</f>
        <v>0.83701476288391286</v>
      </c>
      <c r="AG47" s="8">
        <f>IF(SUM($I47:AF47)&lt;SUMIF($J$5:AF$5, $D47,$J$30:AF$30), SUMIF($J$5:AF$5, $D47,$J$30:AF$30)/$I$22, SUMIF($J$5:AF$5, $D47,$J$30:AF$30)-SUM($I47:AF47))</f>
        <v>0.83701476288391286</v>
      </c>
      <c r="AH47" s="8">
        <f>IF(SUM($I47:AG47)&lt;SUMIF($J$5:AG$5, $D47,$J$30:AG$30), SUMIF($J$5:AG$5, $D47,$J$30:AG$30)/$I$22, SUMIF($J$5:AG$5, $D47,$J$30:AG$30)-SUM($I47:AG47))</f>
        <v>0.83701476288391286</v>
      </c>
      <c r="AI47" s="8">
        <f>IF(SUM($I47:AH47)&lt;SUMIF($J$5:AH$5, $D47,$J$30:AH$30), SUMIF($J$5:AH$5, $D47,$J$30:AH$30)/$I$22, SUMIF($J$5:AH$5, $D47,$J$30:AH$30)-SUM($I47:AH47))</f>
        <v>0.83701476288391286</v>
      </c>
      <c r="AJ47" s="8">
        <f>IF(SUM($I47:AI47)&lt;SUMIF($J$5:AI$5, $D47,$J$30:AI$30), SUMIF($J$5:AI$5, $D47,$J$30:AI$30)/$I$22, SUMIF($J$5:AI$5, $D47,$J$30:AI$30)-SUM($I47:AI47))</f>
        <v>0.83701476288391286</v>
      </c>
      <c r="AK47" s="8">
        <f>IF(SUM($I47:AJ47)&lt;SUMIF($J$5:AJ$5, $D47,$J$30:AJ$30), SUMIF($J$5:AJ$5, $D47,$J$30:AJ$30)/$I$22, SUMIF($J$5:AJ$5, $D47,$J$30:AJ$30)-SUM($I47:AJ47))</f>
        <v>0.83701476288391286</v>
      </c>
      <c r="AL47" s="8">
        <f>IF(SUM($I47:AK47)&lt;SUMIF($J$5:AK$5, $D47,$J$30:AK$30), SUMIF($J$5:AK$5, $D47,$J$30:AK$30)/$I$22, SUMIF($J$5:AK$5, $D47,$J$30:AK$30)-SUM($I47:AK47))</f>
        <v>0.83701476288391286</v>
      </c>
      <c r="AM47" s="8">
        <f>IF(SUM($I47:AL47)&lt;SUMIF($J$5:AL$5, $D47,$J$30:AL$30), SUMIF($J$5:AL$5, $D47,$J$30:AL$30)/$I$22, SUMIF($J$5:AL$5, $D47,$J$30:AL$30)-SUM($I47:AL47))</f>
        <v>0.83701476288391286</v>
      </c>
      <c r="AP47" s="9"/>
    </row>
    <row r="48" spans="4:42" ht="12.75" customHeight="1">
      <c r="D48" s="36">
        <f t="shared" si="22"/>
        <v>2027</v>
      </c>
      <c r="E48" s="1" t="s">
        <v>50</v>
      </c>
      <c r="I48" s="57"/>
      <c r="J48" s="8">
        <f>IF(SUM($I48:I48)&lt;SUMIF(I$5:$J$5, $D48,I$30:$J$30), SUMIF(I$5:$J$5, $D48,I$30:$J$30)/$I$22, SUMIF(I$5:$J$5, $D48,I$30:$J$30)-SUM($I48:I48))</f>
        <v>0</v>
      </c>
      <c r="K48" s="8">
        <f>IF(SUM($I48:J48)&lt;SUMIF(J$5:$J$5, $D48,J$30:$J$30), SUMIF(J$5:$J$5, $D48,J$30:$J$30)/$I$22, SUMIF(J$5:$J$5, $D48,J$30:$J$30)-SUM($I48:J48))</f>
        <v>0</v>
      </c>
      <c r="L48" s="8">
        <f>IF(SUM($I48:K48)&lt;SUMIF($J$5:K$5, $D48,$J$30:K$30), SUMIF($J$5:K$5, $D48,$J$30:K$30)/$I$22, SUMIF($J$5:K$5, $D48,$J$30:K$30)-SUM($I48:K48))</f>
        <v>0</v>
      </c>
      <c r="M48" s="8">
        <f>IF(SUM($I48:L48)&lt;SUMIF($J$5:L$5, $D48,$J$30:L$30), SUMIF($J$5:L$5, $D48,$J$30:L$30)/$I$22, SUMIF($J$5:L$5, $D48,$J$30:L$30)-SUM($I48:L48))</f>
        <v>0</v>
      </c>
      <c r="N48" s="8">
        <f>IF(SUM($I48:M48)&lt;SUMIF($J$5:M$5, $D48,$J$30:M$30), SUMIF($J$5:M$5, $D48,$J$30:M$30)/$I$22, SUMIF($J$5:M$5, $D48,$J$30:M$30)-SUM($I48:M48))</f>
        <v>0</v>
      </c>
      <c r="O48" s="8">
        <f>IF(SUM($I48:N48)&lt;SUMIF($J$5:N$5, $D48,$J$30:N$30), SUMIF($J$5:N$5, $D48,$J$30:N$30)/$I$22, SUMIF($J$5:N$5, $D48,$J$30:N$30)-SUM($I48:N48))</f>
        <v>0</v>
      </c>
      <c r="P48" s="8">
        <f>IF(SUM($I48:O48)&lt;SUMIF($J$5:O$5, $D48,$J$30:O$30), SUMIF($J$5:O$5, $D48,$J$30:O$30)/$I$22, SUMIF($J$5:O$5, $D48,$J$30:O$30)-SUM($I48:O48))</f>
        <v>0</v>
      </c>
      <c r="Q48" s="8">
        <f>IF(SUM($I48:P48)&lt;SUMIF($J$5:P$5, $D48,$J$30:P$30), SUMIF($J$5:P$5, $D48,$J$30:P$30)/$I$22, SUMIF($J$5:P$5, $D48,$J$30:P$30)-SUM($I48:P48))</f>
        <v>0</v>
      </c>
      <c r="R48" s="8">
        <f>IF(SUM($I48:Q48)&lt;SUMIF($J$5:Q$5, $D48,$J$30:Q$30), SUMIF($J$5:Q$5, $D48,$J$30:Q$30)/$I$22, SUMIF($J$5:Q$5, $D48,$J$30:Q$30)-SUM($I48:Q48))</f>
        <v>0</v>
      </c>
      <c r="S48" s="8">
        <f>IF(SUM($I48:R48)&lt;SUMIF($J$5:R$5, $D48,$J$30:R$30), SUMIF($J$5:R$5, $D48,$J$30:R$30)/$I$22, SUMIF($J$5:R$5, $D48,$J$30:R$30)-SUM($I48:R48))</f>
        <v>0</v>
      </c>
      <c r="T48" s="8">
        <f>IF(SUM($I48:S48)&lt;SUMIF($J$5:S$5, $D48,$J$30:S$30), SUMIF($J$5:S$5, $D48,$J$30:S$30)/$I$22, SUMIF($J$5:S$5, $D48,$J$30:S$30)-SUM($I48:S48))</f>
        <v>0</v>
      </c>
      <c r="U48" s="8">
        <f>IF(SUM($I48:T48)&lt;SUMIF($J$5:T$5, $D48,$J$30:T$30), SUMIF($J$5:T$5, $D48,$J$30:T$30)/$I$22, SUMIF($J$5:T$5, $D48,$J$30:T$30)-SUM($I48:T48))</f>
        <v>0</v>
      </c>
      <c r="V48" s="8">
        <f>IF(SUM($I48:U48)&lt;SUMIF($J$5:U$5, $D48,$J$30:U$30), SUMIF($J$5:U$5, $D48,$J$30:U$30)/$I$22, SUMIF($J$5:U$5, $D48,$J$30:U$30)-SUM($I48:U48))</f>
        <v>0</v>
      </c>
      <c r="W48" s="8">
        <f>IF(SUM($I48:V48)&lt;SUMIF($J$5:V$5, $D48,$J$30:V$30), SUMIF($J$5:V$5, $D48,$J$30:V$30)/$I$22, SUMIF($J$5:V$5, $D48,$J$30:V$30)-SUM($I48:V48))</f>
        <v>0</v>
      </c>
      <c r="X48" s="8">
        <f>IF(SUM($I48:W48)&lt;SUMIF($J$5:W$5, $D48,$J$30:W$30), SUMIF($J$5:W$5, $D48,$J$30:W$30)/$I$22, SUMIF($J$5:W$5, $D48,$J$30:W$30)-SUM($I48:W48))</f>
        <v>0</v>
      </c>
      <c r="Y48" s="8">
        <f>IF(SUM($I48:X48)&lt;SUMIF($J$5:X$5, $D48,$J$30:X$30), SUMIF($J$5:X$5, $D48,$J$30:X$30)/$I$22, SUMIF($J$5:X$5, $D48,$J$30:X$30)-SUM($I48:X48))</f>
        <v>0</v>
      </c>
      <c r="Z48" s="8">
        <f>IF(SUM($I48:Y48)&lt;SUMIF($J$5:Y$5, $D48,$J$30:Y$30), SUMIF($J$5:Y$5, $D48,$J$30:Y$30)/$I$22, SUMIF($J$5:Y$5, $D48,$J$30:Y$30)-SUM($I48:Y48))</f>
        <v>0</v>
      </c>
      <c r="AA48" s="8">
        <f>IF(SUM($I48:Z48)&lt;SUMIF($J$5:Z$5, $D48,$J$30:Z$30), SUMIF($J$5:Z$5, $D48,$J$30:Z$30)/$I$22, SUMIF($J$5:Z$5, $D48,$J$30:Z$30)-SUM($I48:Z48))</f>
        <v>0.83701476288391286</v>
      </c>
      <c r="AB48" s="8">
        <f>IF(SUM($I48:AA48)&lt;SUMIF($J$5:AA$5, $D48,$J$30:AA$30), SUMIF($J$5:AA$5, $D48,$J$30:AA$30)/$I$22, SUMIF($J$5:AA$5, $D48,$J$30:AA$30)-SUM($I48:AA48))</f>
        <v>0.83701476288391286</v>
      </c>
      <c r="AC48" s="8">
        <f>IF(SUM($I48:AB48)&lt;SUMIF($J$5:AB$5, $D48,$J$30:AB$30), SUMIF($J$5:AB$5, $D48,$J$30:AB$30)/$I$22, SUMIF($J$5:AB$5, $D48,$J$30:AB$30)-SUM($I48:AB48))</f>
        <v>0.83701476288391286</v>
      </c>
      <c r="AD48" s="8">
        <f>IF(SUM($I48:AC48)&lt;SUMIF($J$5:AC$5, $D48,$J$30:AC$30), SUMIF($J$5:AC$5, $D48,$J$30:AC$30)/$I$22, SUMIF($J$5:AC$5, $D48,$J$30:AC$30)-SUM($I48:AC48))</f>
        <v>0.83701476288391286</v>
      </c>
      <c r="AE48" s="8">
        <f>IF(SUM($I48:AD48)&lt;SUMIF($J$5:AD$5, $D48,$J$30:AD$30), SUMIF($J$5:AD$5, $D48,$J$30:AD$30)/$I$22, SUMIF($J$5:AD$5, $D48,$J$30:AD$30)-SUM($I48:AD48))</f>
        <v>0.83701476288391286</v>
      </c>
      <c r="AF48" s="8">
        <f>IF(SUM($I48:AE48)&lt;SUMIF($J$5:AE$5, $D48,$J$30:AE$30), SUMIF($J$5:AE$5, $D48,$J$30:AE$30)/$I$22, SUMIF($J$5:AE$5, $D48,$J$30:AE$30)-SUM($I48:AE48))</f>
        <v>0.83701476288391286</v>
      </c>
      <c r="AG48" s="8">
        <f>IF(SUM($I48:AF48)&lt;SUMIF($J$5:AF$5, $D48,$J$30:AF$30), SUMIF($J$5:AF$5, $D48,$J$30:AF$30)/$I$22, SUMIF($J$5:AF$5, $D48,$J$30:AF$30)-SUM($I48:AF48))</f>
        <v>0.83701476288391286</v>
      </c>
      <c r="AH48" s="8">
        <f>IF(SUM($I48:AG48)&lt;SUMIF($J$5:AG$5, $D48,$J$30:AG$30), SUMIF($J$5:AG$5, $D48,$J$30:AG$30)/$I$22, SUMIF($J$5:AG$5, $D48,$J$30:AG$30)-SUM($I48:AG48))</f>
        <v>0.83701476288391286</v>
      </c>
      <c r="AI48" s="8">
        <f>IF(SUM($I48:AH48)&lt;SUMIF($J$5:AH$5, $D48,$J$30:AH$30), SUMIF($J$5:AH$5, $D48,$J$30:AH$30)/$I$22, SUMIF($J$5:AH$5, $D48,$J$30:AH$30)-SUM($I48:AH48))</f>
        <v>0.83701476288391286</v>
      </c>
      <c r="AJ48" s="8">
        <f>IF(SUM($I48:AI48)&lt;SUMIF($J$5:AI$5, $D48,$J$30:AI$30), SUMIF($J$5:AI$5, $D48,$J$30:AI$30)/$I$22, SUMIF($J$5:AI$5, $D48,$J$30:AI$30)-SUM($I48:AI48))</f>
        <v>0.83701476288391286</v>
      </c>
      <c r="AK48" s="8">
        <f>IF(SUM($I48:AJ48)&lt;SUMIF($J$5:AJ$5, $D48,$J$30:AJ$30), SUMIF($J$5:AJ$5, $D48,$J$30:AJ$30)/$I$22, SUMIF($J$5:AJ$5, $D48,$J$30:AJ$30)-SUM($I48:AJ48))</f>
        <v>0.83701476288391286</v>
      </c>
      <c r="AL48" s="8">
        <f>IF(SUM($I48:AK48)&lt;SUMIF($J$5:AK$5, $D48,$J$30:AK$30), SUMIF($J$5:AK$5, $D48,$J$30:AK$30)/$I$22, SUMIF($J$5:AK$5, $D48,$J$30:AK$30)-SUM($I48:AK48))</f>
        <v>0.83701476288391286</v>
      </c>
      <c r="AM48" s="8">
        <f>IF(SUM($I48:AL48)&lt;SUMIF($J$5:AL$5, $D48,$J$30:AL$30), SUMIF($J$5:AL$5, $D48,$J$30:AL$30)/$I$22, SUMIF($J$5:AL$5, $D48,$J$30:AL$30)-SUM($I48:AL48))</f>
        <v>0.83701476288391286</v>
      </c>
      <c r="AP48" s="9"/>
    </row>
    <row r="49" spans="4:42" ht="12.75" customHeight="1">
      <c r="D49" s="36">
        <f t="shared" si="22"/>
        <v>2028</v>
      </c>
      <c r="E49" s="1" t="s">
        <v>50</v>
      </c>
      <c r="I49" s="57"/>
      <c r="J49" s="8">
        <f>IF(SUM($I49:I49)&lt;SUMIF(I$5:$J$5, $D49,I$30:$J$30), SUMIF(I$5:$J$5, $D49,I$30:$J$30)/$I$22, SUMIF(I$5:$J$5, $D49,I$30:$J$30)-SUM($I49:I49))</f>
        <v>0</v>
      </c>
      <c r="K49" s="8">
        <f>IF(SUM($I49:J49)&lt;SUMIF(J$5:$J$5, $D49,J$30:$J$30), SUMIF(J$5:$J$5, $D49,J$30:$J$30)/$I$22, SUMIF(J$5:$J$5, $D49,J$30:$J$30)-SUM($I49:J49))</f>
        <v>0</v>
      </c>
      <c r="L49" s="8">
        <f>IF(SUM($I49:K49)&lt;SUMIF($J$5:K$5, $D49,$J$30:K$30), SUMIF($J$5:K$5, $D49,$J$30:K$30)/$I$22, SUMIF($J$5:K$5, $D49,$J$30:K$30)-SUM($I49:K49))</f>
        <v>0</v>
      </c>
      <c r="M49" s="8">
        <f>IF(SUM($I49:L49)&lt;SUMIF($J$5:L$5, $D49,$J$30:L$30), SUMIF($J$5:L$5, $D49,$J$30:L$30)/$I$22, SUMIF($J$5:L$5, $D49,$J$30:L$30)-SUM($I49:L49))</f>
        <v>0</v>
      </c>
      <c r="N49" s="8">
        <f>IF(SUM($I49:M49)&lt;SUMIF($J$5:M$5, $D49,$J$30:M$30), SUMIF($J$5:M$5, $D49,$J$30:M$30)/$I$22, SUMIF($J$5:M$5, $D49,$J$30:M$30)-SUM($I49:M49))</f>
        <v>0</v>
      </c>
      <c r="O49" s="8">
        <f>IF(SUM($I49:N49)&lt;SUMIF($J$5:N$5, $D49,$J$30:N$30), SUMIF($J$5:N$5, $D49,$J$30:N$30)/$I$22, SUMIF($J$5:N$5, $D49,$J$30:N$30)-SUM($I49:N49))</f>
        <v>0</v>
      </c>
      <c r="P49" s="8">
        <f>IF(SUM($I49:O49)&lt;SUMIF($J$5:O$5, $D49,$J$30:O$30), SUMIF($J$5:O$5, $D49,$J$30:O$30)/$I$22, SUMIF($J$5:O$5, $D49,$J$30:O$30)-SUM($I49:O49))</f>
        <v>0</v>
      </c>
      <c r="Q49" s="8">
        <f>IF(SUM($I49:P49)&lt;SUMIF($J$5:P$5, $D49,$J$30:P$30), SUMIF($J$5:P$5, $D49,$J$30:P$30)/$I$22, SUMIF($J$5:P$5, $D49,$J$30:P$30)-SUM($I49:P49))</f>
        <v>0</v>
      </c>
      <c r="R49" s="8">
        <f>IF(SUM($I49:Q49)&lt;SUMIF($J$5:Q$5, $D49,$J$30:Q$30), SUMIF($J$5:Q$5, $D49,$J$30:Q$30)/$I$22, SUMIF($J$5:Q$5, $D49,$J$30:Q$30)-SUM($I49:Q49))</f>
        <v>0</v>
      </c>
      <c r="S49" s="8">
        <f>IF(SUM($I49:R49)&lt;SUMIF($J$5:R$5, $D49,$J$30:R$30), SUMIF($J$5:R$5, $D49,$J$30:R$30)/$I$22, SUMIF($J$5:R$5, $D49,$J$30:R$30)-SUM($I49:R49))</f>
        <v>0</v>
      </c>
      <c r="T49" s="8">
        <f>IF(SUM($I49:S49)&lt;SUMIF($J$5:S$5, $D49,$J$30:S$30), SUMIF($J$5:S$5, $D49,$J$30:S$30)/$I$22, SUMIF($J$5:S$5, $D49,$J$30:S$30)-SUM($I49:S49))</f>
        <v>0</v>
      </c>
      <c r="U49" s="8">
        <f>IF(SUM($I49:T49)&lt;SUMIF($J$5:T$5, $D49,$J$30:T$30), SUMIF($J$5:T$5, $D49,$J$30:T$30)/$I$22, SUMIF($J$5:T$5, $D49,$J$30:T$30)-SUM($I49:T49))</f>
        <v>0</v>
      </c>
      <c r="V49" s="8">
        <f>IF(SUM($I49:U49)&lt;SUMIF($J$5:U$5, $D49,$J$30:U$30), SUMIF($J$5:U$5, $D49,$J$30:U$30)/$I$22, SUMIF($J$5:U$5, $D49,$J$30:U$30)-SUM($I49:U49))</f>
        <v>0</v>
      </c>
      <c r="W49" s="8">
        <f>IF(SUM($I49:V49)&lt;SUMIF($J$5:V$5, $D49,$J$30:V$30), SUMIF($J$5:V$5, $D49,$J$30:V$30)/$I$22, SUMIF($J$5:V$5, $D49,$J$30:V$30)-SUM($I49:V49))</f>
        <v>0</v>
      </c>
      <c r="X49" s="8">
        <f>IF(SUM($I49:W49)&lt;SUMIF($J$5:W$5, $D49,$J$30:W$30), SUMIF($J$5:W$5, $D49,$J$30:W$30)/$I$22, SUMIF($J$5:W$5, $D49,$J$30:W$30)-SUM($I49:W49))</f>
        <v>0</v>
      </c>
      <c r="Y49" s="8">
        <f>IF(SUM($I49:X49)&lt;SUMIF($J$5:X$5, $D49,$J$30:X$30), SUMIF($J$5:X$5, $D49,$J$30:X$30)/$I$22, SUMIF($J$5:X$5, $D49,$J$30:X$30)-SUM($I49:X49))</f>
        <v>0</v>
      </c>
      <c r="Z49" s="8">
        <f>IF(SUM($I49:Y49)&lt;SUMIF($J$5:Y$5, $D49,$J$30:Y$30), SUMIF($J$5:Y$5, $D49,$J$30:Y$30)/$I$22, SUMIF($J$5:Y$5, $D49,$J$30:Y$30)-SUM($I49:Y49))</f>
        <v>0</v>
      </c>
      <c r="AA49" s="8">
        <f>IF(SUM($I49:Z49)&lt;SUMIF($J$5:Z$5, $D49,$J$30:Z$30), SUMIF($J$5:Z$5, $D49,$J$30:Z$30)/$I$22, SUMIF($J$5:Z$5, $D49,$J$30:Z$30)-SUM($I49:Z49))</f>
        <v>0</v>
      </c>
      <c r="AB49" s="8">
        <f>IF(SUM($I49:AA49)&lt;SUMIF($J$5:AA$5, $D49,$J$30:AA$30), SUMIF($J$5:AA$5, $D49,$J$30:AA$30)/$I$22, SUMIF($J$5:AA$5, $D49,$J$30:AA$30)-SUM($I49:AA49))</f>
        <v>0.83701476288391286</v>
      </c>
      <c r="AC49" s="8">
        <f>IF(SUM($I49:AB49)&lt;SUMIF($J$5:AB$5, $D49,$J$30:AB$30), SUMIF($J$5:AB$5, $D49,$J$30:AB$30)/$I$22, SUMIF($J$5:AB$5, $D49,$J$30:AB$30)-SUM($I49:AB49))</f>
        <v>0.83701476288391286</v>
      </c>
      <c r="AD49" s="8">
        <f>IF(SUM($I49:AC49)&lt;SUMIF($J$5:AC$5, $D49,$J$30:AC$30), SUMIF($J$5:AC$5, $D49,$J$30:AC$30)/$I$22, SUMIF($J$5:AC$5, $D49,$J$30:AC$30)-SUM($I49:AC49))</f>
        <v>0.83701476288391286</v>
      </c>
      <c r="AE49" s="8">
        <f>IF(SUM($I49:AD49)&lt;SUMIF($J$5:AD$5, $D49,$J$30:AD$30), SUMIF($J$5:AD$5, $D49,$J$30:AD$30)/$I$22, SUMIF($J$5:AD$5, $D49,$J$30:AD$30)-SUM($I49:AD49))</f>
        <v>0.83701476288391286</v>
      </c>
      <c r="AF49" s="8">
        <f>IF(SUM($I49:AE49)&lt;SUMIF($J$5:AE$5, $D49,$J$30:AE$30), SUMIF($J$5:AE$5, $D49,$J$30:AE$30)/$I$22, SUMIF($J$5:AE$5, $D49,$J$30:AE$30)-SUM($I49:AE49))</f>
        <v>0.83701476288391286</v>
      </c>
      <c r="AG49" s="8">
        <f>IF(SUM($I49:AF49)&lt;SUMIF($J$5:AF$5, $D49,$J$30:AF$30), SUMIF($J$5:AF$5, $D49,$J$30:AF$30)/$I$22, SUMIF($J$5:AF$5, $D49,$J$30:AF$30)-SUM($I49:AF49))</f>
        <v>0.83701476288391286</v>
      </c>
      <c r="AH49" s="8">
        <f>IF(SUM($I49:AG49)&lt;SUMIF($J$5:AG$5, $D49,$J$30:AG$30), SUMIF($J$5:AG$5, $D49,$J$30:AG$30)/$I$22, SUMIF($J$5:AG$5, $D49,$J$30:AG$30)-SUM($I49:AG49))</f>
        <v>0.83701476288391286</v>
      </c>
      <c r="AI49" s="8">
        <f>IF(SUM($I49:AH49)&lt;SUMIF($J$5:AH$5, $D49,$J$30:AH$30), SUMIF($J$5:AH$5, $D49,$J$30:AH$30)/$I$22, SUMIF($J$5:AH$5, $D49,$J$30:AH$30)-SUM($I49:AH49))</f>
        <v>0.83701476288391286</v>
      </c>
      <c r="AJ49" s="8">
        <f>IF(SUM($I49:AI49)&lt;SUMIF($J$5:AI$5, $D49,$J$30:AI$30), SUMIF($J$5:AI$5, $D49,$J$30:AI$30)/$I$22, SUMIF($J$5:AI$5, $D49,$J$30:AI$30)-SUM($I49:AI49))</f>
        <v>0.83701476288391286</v>
      </c>
      <c r="AK49" s="8">
        <f>IF(SUM($I49:AJ49)&lt;SUMIF($J$5:AJ$5, $D49,$J$30:AJ$30), SUMIF($J$5:AJ$5, $D49,$J$30:AJ$30)/$I$22, SUMIF($J$5:AJ$5, $D49,$J$30:AJ$30)-SUM($I49:AJ49))</f>
        <v>0.83701476288391286</v>
      </c>
      <c r="AL49" s="8">
        <f>IF(SUM($I49:AK49)&lt;SUMIF($J$5:AK$5, $D49,$J$30:AK$30), SUMIF($J$5:AK$5, $D49,$J$30:AK$30)/$I$22, SUMIF($J$5:AK$5, $D49,$J$30:AK$30)-SUM($I49:AK49))</f>
        <v>0.83701476288391286</v>
      </c>
      <c r="AM49" s="8">
        <f>IF(SUM($I49:AL49)&lt;SUMIF($J$5:AL$5, $D49,$J$30:AL$30), SUMIF($J$5:AL$5, $D49,$J$30:AL$30)/$I$22, SUMIF($J$5:AL$5, $D49,$J$30:AL$30)-SUM($I49:AL49))</f>
        <v>0.83701476288391286</v>
      </c>
      <c r="AP49" s="9"/>
    </row>
    <row r="50" spans="4:42" ht="12.75" customHeight="1">
      <c r="D50" s="36">
        <f t="shared" si="22"/>
        <v>2029</v>
      </c>
      <c r="E50" s="1" t="s">
        <v>50</v>
      </c>
      <c r="I50" s="57"/>
      <c r="J50" s="8">
        <f>IF(SUM($I50:I50)&lt;SUMIF(I$5:$J$5, $D50,I$30:$J$30), SUMIF(I$5:$J$5, $D50,I$30:$J$30)/$I$22, SUMIF(I$5:$J$5, $D50,I$30:$J$30)-SUM($I50:I50))</f>
        <v>0</v>
      </c>
      <c r="K50" s="8">
        <f>IF(SUM($I50:J50)&lt;SUMIF(J$5:$J$5, $D50,J$30:$J$30), SUMIF(J$5:$J$5, $D50,J$30:$J$30)/$I$22, SUMIF(J$5:$J$5, $D50,J$30:$J$30)-SUM($I50:J50))</f>
        <v>0</v>
      </c>
      <c r="L50" s="8">
        <f>IF(SUM($I50:K50)&lt;SUMIF($J$5:K$5, $D50,$J$30:K$30), SUMIF($J$5:K$5, $D50,$J$30:K$30)/$I$22, SUMIF($J$5:K$5, $D50,$J$30:K$30)-SUM($I50:K50))</f>
        <v>0</v>
      </c>
      <c r="M50" s="8">
        <f>IF(SUM($I50:L50)&lt;SUMIF($J$5:L$5, $D50,$J$30:L$30), SUMIF($J$5:L$5, $D50,$J$30:L$30)/$I$22, SUMIF($J$5:L$5, $D50,$J$30:L$30)-SUM($I50:L50))</f>
        <v>0</v>
      </c>
      <c r="N50" s="8">
        <f>IF(SUM($I50:M50)&lt;SUMIF($J$5:M$5, $D50,$J$30:M$30), SUMIF($J$5:M$5, $D50,$J$30:M$30)/$I$22, SUMIF($J$5:M$5, $D50,$J$30:M$30)-SUM($I50:M50))</f>
        <v>0</v>
      </c>
      <c r="O50" s="8">
        <f>IF(SUM($I50:N50)&lt;SUMIF($J$5:N$5, $D50,$J$30:N$30), SUMIF($J$5:N$5, $D50,$J$30:N$30)/$I$22, SUMIF($J$5:N$5, $D50,$J$30:N$30)-SUM($I50:N50))</f>
        <v>0</v>
      </c>
      <c r="P50" s="8">
        <f>IF(SUM($I50:O50)&lt;SUMIF($J$5:O$5, $D50,$J$30:O$30), SUMIF($J$5:O$5, $D50,$J$30:O$30)/$I$22, SUMIF($J$5:O$5, $D50,$J$30:O$30)-SUM($I50:O50))</f>
        <v>0</v>
      </c>
      <c r="Q50" s="8">
        <f>IF(SUM($I50:P50)&lt;SUMIF($J$5:P$5, $D50,$J$30:P$30), SUMIF($J$5:P$5, $D50,$J$30:P$30)/$I$22, SUMIF($J$5:P$5, $D50,$J$30:P$30)-SUM($I50:P50))</f>
        <v>0</v>
      </c>
      <c r="R50" s="8">
        <f>IF(SUM($I50:Q50)&lt;SUMIF($J$5:Q$5, $D50,$J$30:Q$30), SUMIF($J$5:Q$5, $D50,$J$30:Q$30)/$I$22, SUMIF($J$5:Q$5, $D50,$J$30:Q$30)-SUM($I50:Q50))</f>
        <v>0</v>
      </c>
      <c r="S50" s="8">
        <f>IF(SUM($I50:R50)&lt;SUMIF($J$5:R$5, $D50,$J$30:R$30), SUMIF($J$5:R$5, $D50,$J$30:R$30)/$I$22, SUMIF($J$5:R$5, $D50,$J$30:R$30)-SUM($I50:R50))</f>
        <v>0</v>
      </c>
      <c r="T50" s="8">
        <f>IF(SUM($I50:S50)&lt;SUMIF($J$5:S$5, $D50,$J$30:S$30), SUMIF($J$5:S$5, $D50,$J$30:S$30)/$I$22, SUMIF($J$5:S$5, $D50,$J$30:S$30)-SUM($I50:S50))</f>
        <v>0</v>
      </c>
      <c r="U50" s="8">
        <f>IF(SUM($I50:T50)&lt;SUMIF($J$5:T$5, $D50,$J$30:T$30), SUMIF($J$5:T$5, $D50,$J$30:T$30)/$I$22, SUMIF($J$5:T$5, $D50,$J$30:T$30)-SUM($I50:T50))</f>
        <v>0</v>
      </c>
      <c r="V50" s="8">
        <f>IF(SUM($I50:U50)&lt;SUMIF($J$5:U$5, $D50,$J$30:U$30), SUMIF($J$5:U$5, $D50,$J$30:U$30)/$I$22, SUMIF($J$5:U$5, $D50,$J$30:U$30)-SUM($I50:U50))</f>
        <v>0</v>
      </c>
      <c r="W50" s="8">
        <f>IF(SUM($I50:V50)&lt;SUMIF($J$5:V$5, $D50,$J$30:V$30), SUMIF($J$5:V$5, $D50,$J$30:V$30)/$I$22, SUMIF($J$5:V$5, $D50,$J$30:V$30)-SUM($I50:V50))</f>
        <v>0</v>
      </c>
      <c r="X50" s="8">
        <f>IF(SUM($I50:W50)&lt;SUMIF($J$5:W$5, $D50,$J$30:W$30), SUMIF($J$5:W$5, $D50,$J$30:W$30)/$I$22, SUMIF($J$5:W$5, $D50,$J$30:W$30)-SUM($I50:W50))</f>
        <v>0</v>
      </c>
      <c r="Y50" s="8">
        <f>IF(SUM($I50:X50)&lt;SUMIF($J$5:X$5, $D50,$J$30:X$30), SUMIF($J$5:X$5, $D50,$J$30:X$30)/$I$22, SUMIF($J$5:X$5, $D50,$J$30:X$30)-SUM($I50:X50))</f>
        <v>0</v>
      </c>
      <c r="Z50" s="8">
        <f>IF(SUM($I50:Y50)&lt;SUMIF($J$5:Y$5, $D50,$J$30:Y$30), SUMIF($J$5:Y$5, $D50,$J$30:Y$30)/$I$22, SUMIF($J$5:Y$5, $D50,$J$30:Y$30)-SUM($I50:Y50))</f>
        <v>0</v>
      </c>
      <c r="AA50" s="8">
        <f>IF(SUM($I50:Z50)&lt;SUMIF($J$5:Z$5, $D50,$J$30:Z$30), SUMIF($J$5:Z$5, $D50,$J$30:Z$30)/$I$22, SUMIF($J$5:Z$5, $D50,$J$30:Z$30)-SUM($I50:Z50))</f>
        <v>0</v>
      </c>
      <c r="AB50" s="8">
        <f>IF(SUM($I50:AA50)&lt;SUMIF($J$5:AA$5, $D50,$J$30:AA$30), SUMIF($J$5:AA$5, $D50,$J$30:AA$30)/$I$22, SUMIF($J$5:AA$5, $D50,$J$30:AA$30)-SUM($I50:AA50))</f>
        <v>0</v>
      </c>
      <c r="AC50" s="8">
        <f>IF(SUM($I50:AB50)&lt;SUMIF($J$5:AB$5, $D50,$J$30:AB$30), SUMIF($J$5:AB$5, $D50,$J$30:AB$30)/$I$22, SUMIF($J$5:AB$5, $D50,$J$30:AB$30)-SUM($I50:AB50))</f>
        <v>0.83701476288391286</v>
      </c>
      <c r="AD50" s="8">
        <f>IF(SUM($I50:AC50)&lt;SUMIF($J$5:AC$5, $D50,$J$30:AC$30), SUMIF($J$5:AC$5, $D50,$J$30:AC$30)/$I$22, SUMIF($J$5:AC$5, $D50,$J$30:AC$30)-SUM($I50:AC50))</f>
        <v>0.83701476288391286</v>
      </c>
      <c r="AE50" s="8">
        <f>IF(SUM($I50:AD50)&lt;SUMIF($J$5:AD$5, $D50,$J$30:AD$30), SUMIF($J$5:AD$5, $D50,$J$30:AD$30)/$I$22, SUMIF($J$5:AD$5, $D50,$J$30:AD$30)-SUM($I50:AD50))</f>
        <v>0.83701476288391286</v>
      </c>
      <c r="AF50" s="8">
        <f>IF(SUM($I50:AE50)&lt;SUMIF($J$5:AE$5, $D50,$J$30:AE$30), SUMIF($J$5:AE$5, $D50,$J$30:AE$30)/$I$22, SUMIF($J$5:AE$5, $D50,$J$30:AE$30)-SUM($I50:AE50))</f>
        <v>0.83701476288391286</v>
      </c>
      <c r="AG50" s="8">
        <f>IF(SUM($I50:AF50)&lt;SUMIF($J$5:AF$5, $D50,$J$30:AF$30), SUMIF($J$5:AF$5, $D50,$J$30:AF$30)/$I$22, SUMIF($J$5:AF$5, $D50,$J$30:AF$30)-SUM($I50:AF50))</f>
        <v>0.83701476288391286</v>
      </c>
      <c r="AH50" s="8">
        <f>IF(SUM($I50:AG50)&lt;SUMIF($J$5:AG$5, $D50,$J$30:AG$30), SUMIF($J$5:AG$5, $D50,$J$30:AG$30)/$I$22, SUMIF($J$5:AG$5, $D50,$J$30:AG$30)-SUM($I50:AG50))</f>
        <v>0.83701476288391286</v>
      </c>
      <c r="AI50" s="8">
        <f>IF(SUM($I50:AH50)&lt;SUMIF($J$5:AH$5, $D50,$J$30:AH$30), SUMIF($J$5:AH$5, $D50,$J$30:AH$30)/$I$22, SUMIF($J$5:AH$5, $D50,$J$30:AH$30)-SUM($I50:AH50))</f>
        <v>0.83701476288391286</v>
      </c>
      <c r="AJ50" s="8">
        <f>IF(SUM($I50:AI50)&lt;SUMIF($J$5:AI$5, $D50,$J$30:AI$30), SUMIF($J$5:AI$5, $D50,$J$30:AI$30)/$I$22, SUMIF($J$5:AI$5, $D50,$J$30:AI$30)-SUM($I50:AI50))</f>
        <v>0.83701476288391286</v>
      </c>
      <c r="AK50" s="8">
        <f>IF(SUM($I50:AJ50)&lt;SUMIF($J$5:AJ$5, $D50,$J$30:AJ$30), SUMIF($J$5:AJ$5, $D50,$J$30:AJ$30)/$I$22, SUMIF($J$5:AJ$5, $D50,$J$30:AJ$30)-SUM($I50:AJ50))</f>
        <v>0.83701476288391286</v>
      </c>
      <c r="AL50" s="8">
        <f>IF(SUM($I50:AK50)&lt;SUMIF($J$5:AK$5, $D50,$J$30:AK$30), SUMIF($J$5:AK$5, $D50,$J$30:AK$30)/$I$22, SUMIF($J$5:AK$5, $D50,$J$30:AK$30)-SUM($I50:AK50))</f>
        <v>0.83701476288391286</v>
      </c>
      <c r="AM50" s="8">
        <f>IF(SUM($I50:AL50)&lt;SUMIF($J$5:AL$5, $D50,$J$30:AL$30), SUMIF($J$5:AL$5, $D50,$J$30:AL$30)/$I$22, SUMIF($J$5:AL$5, $D50,$J$30:AL$30)-SUM($I50:AL50))</f>
        <v>0.83701476288391286</v>
      </c>
      <c r="AP50" s="9"/>
    </row>
    <row r="51" spans="4:42" ht="12.75" customHeight="1">
      <c r="D51" s="36">
        <f t="shared" si="22"/>
        <v>2030</v>
      </c>
      <c r="E51" s="1" t="s">
        <v>50</v>
      </c>
      <c r="I51" s="57"/>
      <c r="J51" s="8">
        <f>IF(SUM($I51:I51)&lt;SUMIF(I$5:$J$5, $D51,I$30:$J$30), SUMIF(I$5:$J$5, $D51,I$30:$J$30)/$I$22, SUMIF(I$5:$J$5, $D51,I$30:$J$30)-SUM($I51:I51))</f>
        <v>0</v>
      </c>
      <c r="K51" s="8">
        <f>IF(SUM($I51:J51)&lt;SUMIF(J$5:$J$5, $D51,J$30:$J$30), SUMIF(J$5:$J$5, $D51,J$30:$J$30)/$I$22, SUMIF(J$5:$J$5, $D51,J$30:$J$30)-SUM($I51:J51))</f>
        <v>0</v>
      </c>
      <c r="L51" s="8">
        <f>IF(SUM($I51:K51)&lt;SUMIF($J$5:K$5, $D51,$J$30:K$30), SUMIF($J$5:K$5, $D51,$J$30:K$30)/$I$22, SUMIF($J$5:K$5, $D51,$J$30:K$30)-SUM($I51:K51))</f>
        <v>0</v>
      </c>
      <c r="M51" s="8">
        <f>IF(SUM($I51:L51)&lt;SUMIF($J$5:L$5, $D51,$J$30:L$30), SUMIF($J$5:L$5, $D51,$J$30:L$30)/$I$22, SUMIF($J$5:L$5, $D51,$J$30:L$30)-SUM($I51:L51))</f>
        <v>0</v>
      </c>
      <c r="N51" s="8">
        <f>IF(SUM($I51:M51)&lt;SUMIF($J$5:M$5, $D51,$J$30:M$30), SUMIF($J$5:M$5, $D51,$J$30:M$30)/$I$22, SUMIF($J$5:M$5, $D51,$J$30:M$30)-SUM($I51:M51))</f>
        <v>0</v>
      </c>
      <c r="O51" s="8">
        <f>IF(SUM($I51:N51)&lt;SUMIF($J$5:N$5, $D51,$J$30:N$30), SUMIF($J$5:N$5, $D51,$J$30:N$30)/$I$22, SUMIF($J$5:N$5, $D51,$J$30:N$30)-SUM($I51:N51))</f>
        <v>0</v>
      </c>
      <c r="P51" s="8">
        <f>IF(SUM($I51:O51)&lt;SUMIF($J$5:O$5, $D51,$J$30:O$30), SUMIF($J$5:O$5, $D51,$J$30:O$30)/$I$22, SUMIF($J$5:O$5, $D51,$J$30:O$30)-SUM($I51:O51))</f>
        <v>0</v>
      </c>
      <c r="Q51" s="8">
        <f>IF(SUM($I51:P51)&lt;SUMIF($J$5:P$5, $D51,$J$30:P$30), SUMIF($J$5:P$5, $D51,$J$30:P$30)/$I$22, SUMIF($J$5:P$5, $D51,$J$30:P$30)-SUM($I51:P51))</f>
        <v>0</v>
      </c>
      <c r="R51" s="8">
        <f>IF(SUM($I51:Q51)&lt;SUMIF($J$5:Q$5, $D51,$J$30:Q$30), SUMIF($J$5:Q$5, $D51,$J$30:Q$30)/$I$22, SUMIF($J$5:Q$5, $D51,$J$30:Q$30)-SUM($I51:Q51))</f>
        <v>0</v>
      </c>
      <c r="S51" s="8">
        <f>IF(SUM($I51:R51)&lt;SUMIF($J$5:R$5, $D51,$J$30:R$30), SUMIF($J$5:R$5, $D51,$J$30:R$30)/$I$22, SUMIF($J$5:R$5, $D51,$J$30:R$30)-SUM($I51:R51))</f>
        <v>0</v>
      </c>
      <c r="T51" s="8">
        <f>IF(SUM($I51:S51)&lt;SUMIF($J$5:S$5, $D51,$J$30:S$30), SUMIF($J$5:S$5, $D51,$J$30:S$30)/$I$22, SUMIF($J$5:S$5, $D51,$J$30:S$30)-SUM($I51:S51))</f>
        <v>0</v>
      </c>
      <c r="U51" s="8">
        <f>IF(SUM($I51:T51)&lt;SUMIF($J$5:T$5, $D51,$J$30:T$30), SUMIF($J$5:T$5, $D51,$J$30:T$30)/$I$22, SUMIF($J$5:T$5, $D51,$J$30:T$30)-SUM($I51:T51))</f>
        <v>0</v>
      </c>
      <c r="V51" s="8">
        <f>IF(SUM($I51:U51)&lt;SUMIF($J$5:U$5, $D51,$J$30:U$30), SUMIF($J$5:U$5, $D51,$J$30:U$30)/$I$22, SUMIF($J$5:U$5, $D51,$J$30:U$30)-SUM($I51:U51))</f>
        <v>0</v>
      </c>
      <c r="W51" s="8">
        <f>IF(SUM($I51:V51)&lt;SUMIF($J$5:V$5, $D51,$J$30:V$30), SUMIF($J$5:V$5, $D51,$J$30:V$30)/$I$22, SUMIF($J$5:V$5, $D51,$J$30:V$30)-SUM($I51:V51))</f>
        <v>0</v>
      </c>
      <c r="X51" s="8">
        <f>IF(SUM($I51:W51)&lt;SUMIF($J$5:W$5, $D51,$J$30:W$30), SUMIF($J$5:W$5, $D51,$J$30:W$30)/$I$22, SUMIF($J$5:W$5, $D51,$J$30:W$30)-SUM($I51:W51))</f>
        <v>0</v>
      </c>
      <c r="Y51" s="8">
        <f>IF(SUM($I51:X51)&lt;SUMIF($J$5:X$5, $D51,$J$30:X$30), SUMIF($J$5:X$5, $D51,$J$30:X$30)/$I$22, SUMIF($J$5:X$5, $D51,$J$30:X$30)-SUM($I51:X51))</f>
        <v>0</v>
      </c>
      <c r="Z51" s="8">
        <f>IF(SUM($I51:Y51)&lt;SUMIF($J$5:Y$5, $D51,$J$30:Y$30), SUMIF($J$5:Y$5, $D51,$J$30:Y$30)/$I$22, SUMIF($J$5:Y$5, $D51,$J$30:Y$30)-SUM($I51:Y51))</f>
        <v>0</v>
      </c>
      <c r="AA51" s="8">
        <f>IF(SUM($I51:Z51)&lt;SUMIF($J$5:Z$5, $D51,$J$30:Z$30), SUMIF($J$5:Z$5, $D51,$J$30:Z$30)/$I$22, SUMIF($J$5:Z$5, $D51,$J$30:Z$30)-SUM($I51:Z51))</f>
        <v>0</v>
      </c>
      <c r="AB51" s="8">
        <f>IF(SUM($I51:AA51)&lt;SUMIF($J$5:AA$5, $D51,$J$30:AA$30), SUMIF($J$5:AA$5, $D51,$J$30:AA$30)/$I$22, SUMIF($J$5:AA$5, $D51,$J$30:AA$30)-SUM($I51:AA51))</f>
        <v>0</v>
      </c>
      <c r="AC51" s="8">
        <f>IF(SUM($I51:AB51)&lt;SUMIF($J$5:AB$5, $D51,$J$30:AB$30), SUMIF($J$5:AB$5, $D51,$J$30:AB$30)/$I$22, SUMIF($J$5:AB$5, $D51,$J$30:AB$30)-SUM($I51:AB51))</f>
        <v>0</v>
      </c>
      <c r="AD51" s="8">
        <f>IF(SUM($I51:AC51)&lt;SUMIF($J$5:AC$5, $D51,$J$30:AC$30), SUMIF($J$5:AC$5, $D51,$J$30:AC$30)/$I$22, SUMIF($J$5:AC$5, $D51,$J$30:AC$30)-SUM($I51:AC51))</f>
        <v>0.83701476288391286</v>
      </c>
      <c r="AE51" s="8">
        <f>IF(SUM($I51:AD51)&lt;SUMIF($J$5:AD$5, $D51,$J$30:AD$30), SUMIF($J$5:AD$5, $D51,$J$30:AD$30)/$I$22, SUMIF($J$5:AD$5, $D51,$J$30:AD$30)-SUM($I51:AD51))</f>
        <v>0.83701476288391286</v>
      </c>
      <c r="AF51" s="8">
        <f>IF(SUM($I51:AE51)&lt;SUMIF($J$5:AE$5, $D51,$J$30:AE$30), SUMIF($J$5:AE$5, $D51,$J$30:AE$30)/$I$22, SUMIF($J$5:AE$5, $D51,$J$30:AE$30)-SUM($I51:AE51))</f>
        <v>0.83701476288391286</v>
      </c>
      <c r="AG51" s="8">
        <f>IF(SUM($I51:AF51)&lt;SUMIF($J$5:AF$5, $D51,$J$30:AF$30), SUMIF($J$5:AF$5, $D51,$J$30:AF$30)/$I$22, SUMIF($J$5:AF$5, $D51,$J$30:AF$30)-SUM($I51:AF51))</f>
        <v>0.83701476288391286</v>
      </c>
      <c r="AH51" s="8">
        <f>IF(SUM($I51:AG51)&lt;SUMIF($J$5:AG$5, $D51,$J$30:AG$30), SUMIF($J$5:AG$5, $D51,$J$30:AG$30)/$I$22, SUMIF($J$5:AG$5, $D51,$J$30:AG$30)-SUM($I51:AG51))</f>
        <v>0.83701476288391286</v>
      </c>
      <c r="AI51" s="8">
        <f>IF(SUM($I51:AH51)&lt;SUMIF($J$5:AH$5, $D51,$J$30:AH$30), SUMIF($J$5:AH$5, $D51,$J$30:AH$30)/$I$22, SUMIF($J$5:AH$5, $D51,$J$30:AH$30)-SUM($I51:AH51))</f>
        <v>0.83701476288391286</v>
      </c>
      <c r="AJ51" s="8">
        <f>IF(SUM($I51:AI51)&lt;SUMIF($J$5:AI$5, $D51,$J$30:AI$30), SUMIF($J$5:AI$5, $D51,$J$30:AI$30)/$I$22, SUMIF($J$5:AI$5, $D51,$J$30:AI$30)-SUM($I51:AI51))</f>
        <v>0.83701476288391286</v>
      </c>
      <c r="AK51" s="8">
        <f>IF(SUM($I51:AJ51)&lt;SUMIF($J$5:AJ$5, $D51,$J$30:AJ$30), SUMIF($J$5:AJ$5, $D51,$J$30:AJ$30)/$I$22, SUMIF($J$5:AJ$5, $D51,$J$30:AJ$30)-SUM($I51:AJ51))</f>
        <v>0.83701476288391286</v>
      </c>
      <c r="AL51" s="8">
        <f>IF(SUM($I51:AK51)&lt;SUMIF($J$5:AK$5, $D51,$J$30:AK$30), SUMIF($J$5:AK$5, $D51,$J$30:AK$30)/$I$22, SUMIF($J$5:AK$5, $D51,$J$30:AK$30)-SUM($I51:AK51))</f>
        <v>0.83701476288391286</v>
      </c>
      <c r="AM51" s="8">
        <f>IF(SUM($I51:AL51)&lt;SUMIF($J$5:AL$5, $D51,$J$30:AL$30), SUMIF($J$5:AL$5, $D51,$J$30:AL$30)/$I$22, SUMIF($J$5:AL$5, $D51,$J$30:AL$30)-SUM($I51:AL51))</f>
        <v>0.83701476288391286</v>
      </c>
      <c r="AP51" s="9"/>
    </row>
    <row r="52" spans="4:42" ht="12.75" customHeight="1">
      <c r="D52" s="36">
        <f t="shared" si="22"/>
        <v>2031</v>
      </c>
      <c r="E52" s="1" t="s">
        <v>50</v>
      </c>
      <c r="I52" s="57"/>
      <c r="J52" s="8">
        <f>IF(SUM($I52:I52)&lt;SUMIF(I$5:$J$5, $D52,I$30:$J$30), SUMIF(I$5:$J$5, $D52,I$30:$J$30)/$I$22, SUMIF(I$5:$J$5, $D52,I$30:$J$30)-SUM($I52:I52))</f>
        <v>0</v>
      </c>
      <c r="K52" s="8">
        <f>IF(SUM($I52:J52)&lt;SUMIF(J$5:$J$5, $D52,J$30:$J$30), SUMIF(J$5:$J$5, $D52,J$30:$J$30)/$I$22, SUMIF(J$5:$J$5, $D52,J$30:$J$30)-SUM($I52:J52))</f>
        <v>0</v>
      </c>
      <c r="L52" s="8">
        <f>IF(SUM($I52:K52)&lt;SUMIF($J$5:K$5, $D52,$J$30:K$30), SUMIF($J$5:K$5, $D52,$J$30:K$30)/$I$22, SUMIF($J$5:K$5, $D52,$J$30:K$30)-SUM($I52:K52))</f>
        <v>0</v>
      </c>
      <c r="M52" s="8">
        <f>IF(SUM($I52:L52)&lt;SUMIF($J$5:L$5, $D52,$J$30:L$30), SUMIF($J$5:L$5, $D52,$J$30:L$30)/$I$22, SUMIF($J$5:L$5, $D52,$J$30:L$30)-SUM($I52:L52))</f>
        <v>0</v>
      </c>
      <c r="N52" s="8">
        <f>IF(SUM($I52:M52)&lt;SUMIF($J$5:M$5, $D52,$J$30:M$30), SUMIF($J$5:M$5, $D52,$J$30:M$30)/$I$22, SUMIF($J$5:M$5, $D52,$J$30:M$30)-SUM($I52:M52))</f>
        <v>0</v>
      </c>
      <c r="O52" s="8">
        <f>IF(SUM($I52:N52)&lt;SUMIF($J$5:N$5, $D52,$J$30:N$30), SUMIF($J$5:N$5, $D52,$J$30:N$30)/$I$22, SUMIF($J$5:N$5, $D52,$J$30:N$30)-SUM($I52:N52))</f>
        <v>0</v>
      </c>
      <c r="P52" s="8">
        <f>IF(SUM($I52:O52)&lt;SUMIF($J$5:O$5, $D52,$J$30:O$30), SUMIF($J$5:O$5, $D52,$J$30:O$30)/$I$22, SUMIF($J$5:O$5, $D52,$J$30:O$30)-SUM($I52:O52))</f>
        <v>0</v>
      </c>
      <c r="Q52" s="8">
        <f>IF(SUM($I52:P52)&lt;SUMIF($J$5:P$5, $D52,$J$30:P$30), SUMIF($J$5:P$5, $D52,$J$30:P$30)/$I$22, SUMIF($J$5:P$5, $D52,$J$30:P$30)-SUM($I52:P52))</f>
        <v>0</v>
      </c>
      <c r="R52" s="8">
        <f>IF(SUM($I52:Q52)&lt;SUMIF($J$5:Q$5, $D52,$J$30:Q$30), SUMIF($J$5:Q$5, $D52,$J$30:Q$30)/$I$22, SUMIF($J$5:Q$5, $D52,$J$30:Q$30)-SUM($I52:Q52))</f>
        <v>0</v>
      </c>
      <c r="S52" s="8">
        <f>IF(SUM($I52:R52)&lt;SUMIF($J$5:R$5, $D52,$J$30:R$30), SUMIF($J$5:R$5, $D52,$J$30:R$30)/$I$22, SUMIF($J$5:R$5, $D52,$J$30:R$30)-SUM($I52:R52))</f>
        <v>0</v>
      </c>
      <c r="T52" s="8">
        <f>IF(SUM($I52:S52)&lt;SUMIF($J$5:S$5, $D52,$J$30:S$30), SUMIF($J$5:S$5, $D52,$J$30:S$30)/$I$22, SUMIF($J$5:S$5, $D52,$J$30:S$30)-SUM($I52:S52))</f>
        <v>0</v>
      </c>
      <c r="U52" s="8">
        <f>IF(SUM($I52:T52)&lt;SUMIF($J$5:T$5, $D52,$J$30:T$30), SUMIF($J$5:T$5, $D52,$J$30:T$30)/$I$22, SUMIF($J$5:T$5, $D52,$J$30:T$30)-SUM($I52:T52))</f>
        <v>0</v>
      </c>
      <c r="V52" s="8">
        <f>IF(SUM($I52:U52)&lt;SUMIF($J$5:U$5, $D52,$J$30:U$30), SUMIF($J$5:U$5, $D52,$J$30:U$30)/$I$22, SUMIF($J$5:U$5, $D52,$J$30:U$30)-SUM($I52:U52))</f>
        <v>0</v>
      </c>
      <c r="W52" s="8">
        <f>IF(SUM($I52:V52)&lt;SUMIF($J$5:V$5, $D52,$J$30:V$30), SUMIF($J$5:V$5, $D52,$J$30:V$30)/$I$22, SUMIF($J$5:V$5, $D52,$J$30:V$30)-SUM($I52:V52))</f>
        <v>0</v>
      </c>
      <c r="X52" s="8">
        <f>IF(SUM($I52:W52)&lt;SUMIF($J$5:W$5, $D52,$J$30:W$30), SUMIF($J$5:W$5, $D52,$J$30:W$30)/$I$22, SUMIF($J$5:W$5, $D52,$J$30:W$30)-SUM($I52:W52))</f>
        <v>0</v>
      </c>
      <c r="Y52" s="8">
        <f>IF(SUM($I52:X52)&lt;SUMIF($J$5:X$5, $D52,$J$30:X$30), SUMIF($J$5:X$5, $D52,$J$30:X$30)/$I$22, SUMIF($J$5:X$5, $D52,$J$30:X$30)-SUM($I52:X52))</f>
        <v>0</v>
      </c>
      <c r="Z52" s="8">
        <f>IF(SUM($I52:Y52)&lt;SUMIF($J$5:Y$5, $D52,$J$30:Y$30), SUMIF($J$5:Y$5, $D52,$J$30:Y$30)/$I$22, SUMIF($J$5:Y$5, $D52,$J$30:Y$30)-SUM($I52:Y52))</f>
        <v>0</v>
      </c>
      <c r="AA52" s="8">
        <f>IF(SUM($I52:Z52)&lt;SUMIF($J$5:Z$5, $D52,$J$30:Z$30), SUMIF($J$5:Z$5, $D52,$J$30:Z$30)/$I$22, SUMIF($J$5:Z$5, $D52,$J$30:Z$30)-SUM($I52:Z52))</f>
        <v>0</v>
      </c>
      <c r="AB52" s="8">
        <f>IF(SUM($I52:AA52)&lt;SUMIF($J$5:AA$5, $D52,$J$30:AA$30), SUMIF($J$5:AA$5, $D52,$J$30:AA$30)/$I$22, SUMIF($J$5:AA$5, $D52,$J$30:AA$30)-SUM($I52:AA52))</f>
        <v>0</v>
      </c>
      <c r="AC52" s="8">
        <f>IF(SUM($I52:AB52)&lt;SUMIF($J$5:AB$5, $D52,$J$30:AB$30), SUMIF($J$5:AB$5, $D52,$J$30:AB$30)/$I$22, SUMIF($J$5:AB$5, $D52,$J$30:AB$30)-SUM($I52:AB52))</f>
        <v>0</v>
      </c>
      <c r="AD52" s="8">
        <f>IF(SUM($I52:AC52)&lt;SUMIF($J$5:AC$5, $D52,$J$30:AC$30), SUMIF($J$5:AC$5, $D52,$J$30:AC$30)/$I$22, SUMIF($J$5:AC$5, $D52,$J$30:AC$30)-SUM($I52:AC52))</f>
        <v>0</v>
      </c>
      <c r="AE52" s="8">
        <f>IF(SUM($I52:AD52)&lt;SUMIF($J$5:AD$5, $D52,$J$30:AD$30), SUMIF($J$5:AD$5, $D52,$J$30:AD$30)/$I$22, SUMIF($J$5:AD$5, $D52,$J$30:AD$30)-SUM($I52:AD52))</f>
        <v>0.83701476288391286</v>
      </c>
      <c r="AF52" s="8">
        <f>IF(SUM($I52:AE52)&lt;SUMIF($J$5:AE$5, $D52,$J$30:AE$30), SUMIF($J$5:AE$5, $D52,$J$30:AE$30)/$I$22, SUMIF($J$5:AE$5, $D52,$J$30:AE$30)-SUM($I52:AE52))</f>
        <v>0.83701476288391286</v>
      </c>
      <c r="AG52" s="8">
        <f>IF(SUM($I52:AF52)&lt;SUMIF($J$5:AF$5, $D52,$J$30:AF$30), SUMIF($J$5:AF$5, $D52,$J$30:AF$30)/$I$22, SUMIF($J$5:AF$5, $D52,$J$30:AF$30)-SUM($I52:AF52))</f>
        <v>0.83701476288391286</v>
      </c>
      <c r="AH52" s="8">
        <f>IF(SUM($I52:AG52)&lt;SUMIF($J$5:AG$5, $D52,$J$30:AG$30), SUMIF($J$5:AG$5, $D52,$J$30:AG$30)/$I$22, SUMIF($J$5:AG$5, $D52,$J$30:AG$30)-SUM($I52:AG52))</f>
        <v>0.83701476288391286</v>
      </c>
      <c r="AI52" s="8">
        <f>IF(SUM($I52:AH52)&lt;SUMIF($J$5:AH$5, $D52,$J$30:AH$30), SUMIF($J$5:AH$5, $D52,$J$30:AH$30)/$I$22, SUMIF($J$5:AH$5, $D52,$J$30:AH$30)-SUM($I52:AH52))</f>
        <v>0.83701476288391286</v>
      </c>
      <c r="AJ52" s="8">
        <f>IF(SUM($I52:AI52)&lt;SUMIF($J$5:AI$5, $D52,$J$30:AI$30), SUMIF($J$5:AI$5, $D52,$J$30:AI$30)/$I$22, SUMIF($J$5:AI$5, $D52,$J$30:AI$30)-SUM($I52:AI52))</f>
        <v>0.83701476288391286</v>
      </c>
      <c r="AK52" s="8">
        <f>IF(SUM($I52:AJ52)&lt;SUMIF($J$5:AJ$5, $D52,$J$30:AJ$30), SUMIF($J$5:AJ$5, $D52,$J$30:AJ$30)/$I$22, SUMIF($J$5:AJ$5, $D52,$J$30:AJ$30)-SUM($I52:AJ52))</f>
        <v>0.83701476288391286</v>
      </c>
      <c r="AL52" s="8">
        <f>IF(SUM($I52:AK52)&lt;SUMIF($J$5:AK$5, $D52,$J$30:AK$30), SUMIF($J$5:AK$5, $D52,$J$30:AK$30)/$I$22, SUMIF($J$5:AK$5, $D52,$J$30:AK$30)-SUM($I52:AK52))</f>
        <v>0.83701476288391286</v>
      </c>
      <c r="AM52" s="8">
        <f>IF(SUM($I52:AL52)&lt;SUMIF($J$5:AL$5, $D52,$J$30:AL$30), SUMIF($J$5:AL$5, $D52,$J$30:AL$30)/$I$22, SUMIF($J$5:AL$5, $D52,$J$30:AL$30)-SUM($I52:AL52))</f>
        <v>0.83701476288391286</v>
      </c>
      <c r="AP52" s="9"/>
    </row>
    <row r="53" spans="4:42" ht="12.75" customHeight="1">
      <c r="D53" s="36">
        <f t="shared" si="22"/>
        <v>2032</v>
      </c>
      <c r="E53" s="1" t="s">
        <v>50</v>
      </c>
      <c r="I53" s="57"/>
      <c r="J53" s="8">
        <f>IF(SUM($I53:I53)&lt;SUMIF(I$5:$J$5, $D53,I$30:$J$30), SUMIF(I$5:$J$5, $D53,I$30:$J$30)/$I$22, SUMIF(I$5:$J$5, $D53,I$30:$J$30)-SUM($I53:I53))</f>
        <v>0</v>
      </c>
      <c r="K53" s="8">
        <f>IF(SUM($I53:J53)&lt;SUMIF(J$5:$J$5, $D53,J$30:$J$30), SUMIF(J$5:$J$5, $D53,J$30:$J$30)/$I$22, SUMIF(J$5:$J$5, $D53,J$30:$J$30)-SUM($I53:J53))</f>
        <v>0</v>
      </c>
      <c r="L53" s="8">
        <f>IF(SUM($I53:K53)&lt;SUMIF($J$5:K$5, $D53,$J$30:K$30), SUMIF($J$5:K$5, $D53,$J$30:K$30)/$I$22, SUMIF($J$5:K$5, $D53,$J$30:K$30)-SUM($I53:K53))</f>
        <v>0</v>
      </c>
      <c r="M53" s="8">
        <f>IF(SUM($I53:L53)&lt;SUMIF($J$5:L$5, $D53,$J$30:L$30), SUMIF($J$5:L$5, $D53,$J$30:L$30)/$I$22, SUMIF($J$5:L$5, $D53,$J$30:L$30)-SUM($I53:L53))</f>
        <v>0</v>
      </c>
      <c r="N53" s="8">
        <f>IF(SUM($I53:M53)&lt;SUMIF($J$5:M$5, $D53,$J$30:M$30), SUMIF($J$5:M$5, $D53,$J$30:M$30)/$I$22, SUMIF($J$5:M$5, $D53,$J$30:M$30)-SUM($I53:M53))</f>
        <v>0</v>
      </c>
      <c r="O53" s="8">
        <f>IF(SUM($I53:N53)&lt;SUMIF($J$5:N$5, $D53,$J$30:N$30), SUMIF($J$5:N$5, $D53,$J$30:N$30)/$I$22, SUMIF($J$5:N$5, $D53,$J$30:N$30)-SUM($I53:N53))</f>
        <v>0</v>
      </c>
      <c r="P53" s="8">
        <f>IF(SUM($I53:O53)&lt;SUMIF($J$5:O$5, $D53,$J$30:O$30), SUMIF($J$5:O$5, $D53,$J$30:O$30)/$I$22, SUMIF($J$5:O$5, $D53,$J$30:O$30)-SUM($I53:O53))</f>
        <v>0</v>
      </c>
      <c r="Q53" s="8">
        <f>IF(SUM($I53:P53)&lt;SUMIF($J$5:P$5, $D53,$J$30:P$30), SUMIF($J$5:P$5, $D53,$J$30:P$30)/$I$22, SUMIF($J$5:P$5, $D53,$J$30:P$30)-SUM($I53:P53))</f>
        <v>0</v>
      </c>
      <c r="R53" s="8">
        <f>IF(SUM($I53:Q53)&lt;SUMIF($J$5:Q$5, $D53,$J$30:Q$30), SUMIF($J$5:Q$5, $D53,$J$30:Q$30)/$I$22, SUMIF($J$5:Q$5, $D53,$J$30:Q$30)-SUM($I53:Q53))</f>
        <v>0</v>
      </c>
      <c r="S53" s="8">
        <f>IF(SUM($I53:R53)&lt;SUMIF($J$5:R$5, $D53,$J$30:R$30), SUMIF($J$5:R$5, $D53,$J$30:R$30)/$I$22, SUMIF($J$5:R$5, $D53,$J$30:R$30)-SUM($I53:R53))</f>
        <v>0</v>
      </c>
      <c r="T53" s="8">
        <f>IF(SUM($I53:S53)&lt;SUMIF($J$5:S$5, $D53,$J$30:S$30), SUMIF($J$5:S$5, $D53,$J$30:S$30)/$I$22, SUMIF($J$5:S$5, $D53,$J$30:S$30)-SUM($I53:S53))</f>
        <v>0</v>
      </c>
      <c r="U53" s="8">
        <f>IF(SUM($I53:T53)&lt;SUMIF($J$5:T$5, $D53,$J$30:T$30), SUMIF($J$5:T$5, $D53,$J$30:T$30)/$I$22, SUMIF($J$5:T$5, $D53,$J$30:T$30)-SUM($I53:T53))</f>
        <v>0</v>
      </c>
      <c r="V53" s="8">
        <f>IF(SUM($I53:U53)&lt;SUMIF($J$5:U$5, $D53,$J$30:U$30), SUMIF($J$5:U$5, $D53,$J$30:U$30)/$I$22, SUMIF($J$5:U$5, $D53,$J$30:U$30)-SUM($I53:U53))</f>
        <v>0</v>
      </c>
      <c r="W53" s="8">
        <f>IF(SUM($I53:V53)&lt;SUMIF($J$5:V$5, $D53,$J$30:V$30), SUMIF($J$5:V$5, $D53,$J$30:V$30)/$I$22, SUMIF($J$5:V$5, $D53,$J$30:V$30)-SUM($I53:V53))</f>
        <v>0</v>
      </c>
      <c r="X53" s="8">
        <f>IF(SUM($I53:W53)&lt;SUMIF($J$5:W$5, $D53,$J$30:W$30), SUMIF($J$5:W$5, $D53,$J$30:W$30)/$I$22, SUMIF($J$5:W$5, $D53,$J$30:W$30)-SUM($I53:W53))</f>
        <v>0</v>
      </c>
      <c r="Y53" s="8">
        <f>IF(SUM($I53:X53)&lt;SUMIF($J$5:X$5, $D53,$J$30:X$30), SUMIF($J$5:X$5, $D53,$J$30:X$30)/$I$22, SUMIF($J$5:X$5, $D53,$J$30:X$30)-SUM($I53:X53))</f>
        <v>0</v>
      </c>
      <c r="Z53" s="8">
        <f>IF(SUM($I53:Y53)&lt;SUMIF($J$5:Y$5, $D53,$J$30:Y$30), SUMIF($J$5:Y$5, $D53,$J$30:Y$30)/$I$22, SUMIF($J$5:Y$5, $D53,$J$30:Y$30)-SUM($I53:Y53))</f>
        <v>0</v>
      </c>
      <c r="AA53" s="8">
        <f>IF(SUM($I53:Z53)&lt;SUMIF($J$5:Z$5, $D53,$J$30:Z$30), SUMIF($J$5:Z$5, $D53,$J$30:Z$30)/$I$22, SUMIF($J$5:Z$5, $D53,$J$30:Z$30)-SUM($I53:Z53))</f>
        <v>0</v>
      </c>
      <c r="AB53" s="8">
        <f>IF(SUM($I53:AA53)&lt;SUMIF($J$5:AA$5, $D53,$J$30:AA$30), SUMIF($J$5:AA$5, $D53,$J$30:AA$30)/$I$22, SUMIF($J$5:AA$5, $D53,$J$30:AA$30)-SUM($I53:AA53))</f>
        <v>0</v>
      </c>
      <c r="AC53" s="8">
        <f>IF(SUM($I53:AB53)&lt;SUMIF($J$5:AB$5, $D53,$J$30:AB$30), SUMIF($J$5:AB$5, $D53,$J$30:AB$30)/$I$22, SUMIF($J$5:AB$5, $D53,$J$30:AB$30)-SUM($I53:AB53))</f>
        <v>0</v>
      </c>
      <c r="AD53" s="8">
        <f>IF(SUM($I53:AC53)&lt;SUMIF($J$5:AC$5, $D53,$J$30:AC$30), SUMIF($J$5:AC$5, $D53,$J$30:AC$30)/$I$22, SUMIF($J$5:AC$5, $D53,$J$30:AC$30)-SUM($I53:AC53))</f>
        <v>0</v>
      </c>
      <c r="AE53" s="8">
        <f>IF(SUM($I53:AD53)&lt;SUMIF($J$5:AD$5, $D53,$J$30:AD$30), SUMIF($J$5:AD$5, $D53,$J$30:AD$30)/$I$22, SUMIF($J$5:AD$5, $D53,$J$30:AD$30)-SUM($I53:AD53))</f>
        <v>0</v>
      </c>
      <c r="AF53" s="8">
        <f>IF(SUM($I53:AE53)&lt;SUMIF($J$5:AE$5, $D53,$J$30:AE$30), SUMIF($J$5:AE$5, $D53,$J$30:AE$30)/$I$22, SUMIF($J$5:AE$5, $D53,$J$30:AE$30)-SUM($I53:AE53))</f>
        <v>0.83701476288391286</v>
      </c>
      <c r="AG53" s="8">
        <f>IF(SUM($I53:AF53)&lt;SUMIF($J$5:AF$5, $D53,$J$30:AF$30), SUMIF($J$5:AF$5, $D53,$J$30:AF$30)/$I$22, SUMIF($J$5:AF$5, $D53,$J$30:AF$30)-SUM($I53:AF53))</f>
        <v>0.83701476288391286</v>
      </c>
      <c r="AH53" s="8">
        <f>IF(SUM($I53:AG53)&lt;SUMIF($J$5:AG$5, $D53,$J$30:AG$30), SUMIF($J$5:AG$5, $D53,$J$30:AG$30)/$I$22, SUMIF($J$5:AG$5, $D53,$J$30:AG$30)-SUM($I53:AG53))</f>
        <v>0.83701476288391286</v>
      </c>
      <c r="AI53" s="8">
        <f>IF(SUM($I53:AH53)&lt;SUMIF($J$5:AH$5, $D53,$J$30:AH$30), SUMIF($J$5:AH$5, $D53,$J$30:AH$30)/$I$22, SUMIF($J$5:AH$5, $D53,$J$30:AH$30)-SUM($I53:AH53))</f>
        <v>0.83701476288391286</v>
      </c>
      <c r="AJ53" s="8">
        <f>IF(SUM($I53:AI53)&lt;SUMIF($J$5:AI$5, $D53,$J$30:AI$30), SUMIF($J$5:AI$5, $D53,$J$30:AI$30)/$I$22, SUMIF($J$5:AI$5, $D53,$J$30:AI$30)-SUM($I53:AI53))</f>
        <v>0.83701476288391286</v>
      </c>
      <c r="AK53" s="8">
        <f>IF(SUM($I53:AJ53)&lt;SUMIF($J$5:AJ$5, $D53,$J$30:AJ$30), SUMIF($J$5:AJ$5, $D53,$J$30:AJ$30)/$I$22, SUMIF($J$5:AJ$5, $D53,$J$30:AJ$30)-SUM($I53:AJ53))</f>
        <v>0.83701476288391286</v>
      </c>
      <c r="AL53" s="8">
        <f>IF(SUM($I53:AK53)&lt;SUMIF($J$5:AK$5, $D53,$J$30:AK$30), SUMIF($J$5:AK$5, $D53,$J$30:AK$30)/$I$22, SUMIF($J$5:AK$5, $D53,$J$30:AK$30)-SUM($I53:AK53))</f>
        <v>0.83701476288391286</v>
      </c>
      <c r="AM53" s="8">
        <f>IF(SUM($I53:AL53)&lt;SUMIF($J$5:AL$5, $D53,$J$30:AL$30), SUMIF($J$5:AL$5, $D53,$J$30:AL$30)/$I$22, SUMIF($J$5:AL$5, $D53,$J$30:AL$30)-SUM($I53:AL53))</f>
        <v>0.83701476288391286</v>
      </c>
      <c r="AP53" s="9"/>
    </row>
    <row r="54" spans="4:42" ht="12.75" customHeight="1">
      <c r="D54" s="36">
        <f t="shared" si="22"/>
        <v>2033</v>
      </c>
      <c r="E54" s="1" t="s">
        <v>50</v>
      </c>
      <c r="I54" s="57"/>
      <c r="J54" s="8">
        <f>IF(SUM($I54:I54)&lt;SUMIF(I$5:$J$5, $D54,I$30:$J$30), SUMIF(I$5:$J$5, $D54,I$30:$J$30)/$I$22, SUMIF(I$5:$J$5, $D54,I$30:$J$30)-SUM($I54:I54))</f>
        <v>0</v>
      </c>
      <c r="K54" s="8">
        <f>IF(SUM($I54:J54)&lt;SUMIF(J$5:$J$5, $D54,J$30:$J$30), SUMIF(J$5:$J$5, $D54,J$30:$J$30)/$I$22, SUMIF(J$5:$J$5, $D54,J$30:$J$30)-SUM($I54:J54))</f>
        <v>0</v>
      </c>
      <c r="L54" s="8">
        <f>IF(SUM($I54:K54)&lt;SUMIF($J$5:K$5, $D54,$J$30:K$30), SUMIF($J$5:K$5, $D54,$J$30:K$30)/$I$22, SUMIF($J$5:K$5, $D54,$J$30:K$30)-SUM($I54:K54))</f>
        <v>0</v>
      </c>
      <c r="M54" s="8">
        <f>IF(SUM($I54:L54)&lt;SUMIF($J$5:L$5, $D54,$J$30:L$30), SUMIF($J$5:L$5, $D54,$J$30:L$30)/$I$22, SUMIF($J$5:L$5, $D54,$J$30:L$30)-SUM($I54:L54))</f>
        <v>0</v>
      </c>
      <c r="N54" s="8">
        <f>IF(SUM($I54:M54)&lt;SUMIF($J$5:M$5, $D54,$J$30:M$30), SUMIF($J$5:M$5, $D54,$J$30:M$30)/$I$22, SUMIF($J$5:M$5, $D54,$J$30:M$30)-SUM($I54:M54))</f>
        <v>0</v>
      </c>
      <c r="O54" s="8">
        <f>IF(SUM($I54:N54)&lt;SUMIF($J$5:N$5, $D54,$J$30:N$30), SUMIF($J$5:N$5, $D54,$J$30:N$30)/$I$22, SUMIF($J$5:N$5, $D54,$J$30:N$30)-SUM($I54:N54))</f>
        <v>0</v>
      </c>
      <c r="P54" s="8">
        <f>IF(SUM($I54:O54)&lt;SUMIF($J$5:O$5, $D54,$J$30:O$30), SUMIF($J$5:O$5, $D54,$J$30:O$30)/$I$22, SUMIF($J$5:O$5, $D54,$J$30:O$30)-SUM($I54:O54))</f>
        <v>0</v>
      </c>
      <c r="Q54" s="8">
        <f>IF(SUM($I54:P54)&lt;SUMIF($J$5:P$5, $D54,$J$30:P$30), SUMIF($J$5:P$5, $D54,$J$30:P$30)/$I$22, SUMIF($J$5:P$5, $D54,$J$30:P$30)-SUM($I54:P54))</f>
        <v>0</v>
      </c>
      <c r="R54" s="8">
        <f>IF(SUM($I54:Q54)&lt;SUMIF($J$5:Q$5, $D54,$J$30:Q$30), SUMIF($J$5:Q$5, $D54,$J$30:Q$30)/$I$22, SUMIF($J$5:Q$5, $D54,$J$30:Q$30)-SUM($I54:Q54))</f>
        <v>0</v>
      </c>
      <c r="S54" s="8">
        <f>IF(SUM($I54:R54)&lt;SUMIF($J$5:R$5, $D54,$J$30:R$30), SUMIF($J$5:R$5, $D54,$J$30:R$30)/$I$22, SUMIF($J$5:R$5, $D54,$J$30:R$30)-SUM($I54:R54))</f>
        <v>0</v>
      </c>
      <c r="T54" s="8">
        <f>IF(SUM($I54:S54)&lt;SUMIF($J$5:S$5, $D54,$J$30:S$30), SUMIF($J$5:S$5, $D54,$J$30:S$30)/$I$22, SUMIF($J$5:S$5, $D54,$J$30:S$30)-SUM($I54:S54))</f>
        <v>0</v>
      </c>
      <c r="U54" s="8">
        <f>IF(SUM($I54:T54)&lt;SUMIF($J$5:T$5, $D54,$J$30:T$30), SUMIF($J$5:T$5, $D54,$J$30:T$30)/$I$22, SUMIF($J$5:T$5, $D54,$J$30:T$30)-SUM($I54:T54))</f>
        <v>0</v>
      </c>
      <c r="V54" s="8">
        <f>IF(SUM($I54:U54)&lt;SUMIF($J$5:U$5, $D54,$J$30:U$30), SUMIF($J$5:U$5, $D54,$J$30:U$30)/$I$22, SUMIF($J$5:U$5, $D54,$J$30:U$30)-SUM($I54:U54))</f>
        <v>0</v>
      </c>
      <c r="W54" s="8">
        <f>IF(SUM($I54:V54)&lt;SUMIF($J$5:V$5, $D54,$J$30:V$30), SUMIF($J$5:V$5, $D54,$J$30:V$30)/$I$22, SUMIF($J$5:V$5, $D54,$J$30:V$30)-SUM($I54:V54))</f>
        <v>0</v>
      </c>
      <c r="X54" s="8">
        <f>IF(SUM($I54:W54)&lt;SUMIF($J$5:W$5, $D54,$J$30:W$30), SUMIF($J$5:W$5, $D54,$J$30:W$30)/$I$22, SUMIF($J$5:W$5, $D54,$J$30:W$30)-SUM($I54:W54))</f>
        <v>0</v>
      </c>
      <c r="Y54" s="8">
        <f>IF(SUM($I54:X54)&lt;SUMIF($J$5:X$5, $D54,$J$30:X$30), SUMIF($J$5:X$5, $D54,$J$30:X$30)/$I$22, SUMIF($J$5:X$5, $D54,$J$30:X$30)-SUM($I54:X54))</f>
        <v>0</v>
      </c>
      <c r="Z54" s="8">
        <f>IF(SUM($I54:Y54)&lt;SUMIF($J$5:Y$5, $D54,$J$30:Y$30), SUMIF($J$5:Y$5, $D54,$J$30:Y$30)/$I$22, SUMIF($J$5:Y$5, $D54,$J$30:Y$30)-SUM($I54:Y54))</f>
        <v>0</v>
      </c>
      <c r="AA54" s="8">
        <f>IF(SUM($I54:Z54)&lt;SUMIF($J$5:Z$5, $D54,$J$30:Z$30), SUMIF($J$5:Z$5, $D54,$J$30:Z$30)/$I$22, SUMIF($J$5:Z$5, $D54,$J$30:Z$30)-SUM($I54:Z54))</f>
        <v>0</v>
      </c>
      <c r="AB54" s="8">
        <f>IF(SUM($I54:AA54)&lt;SUMIF($J$5:AA$5, $D54,$J$30:AA$30), SUMIF($J$5:AA$5, $D54,$J$30:AA$30)/$I$22, SUMIF($J$5:AA$5, $D54,$J$30:AA$30)-SUM($I54:AA54))</f>
        <v>0</v>
      </c>
      <c r="AC54" s="8">
        <f>IF(SUM($I54:AB54)&lt;SUMIF($J$5:AB$5, $D54,$J$30:AB$30), SUMIF($J$5:AB$5, $D54,$J$30:AB$30)/$I$22, SUMIF($J$5:AB$5, $D54,$J$30:AB$30)-SUM($I54:AB54))</f>
        <v>0</v>
      </c>
      <c r="AD54" s="8">
        <f>IF(SUM($I54:AC54)&lt;SUMIF($J$5:AC$5, $D54,$J$30:AC$30), SUMIF($J$5:AC$5, $D54,$J$30:AC$30)/$I$22, SUMIF($J$5:AC$5, $D54,$J$30:AC$30)-SUM($I54:AC54))</f>
        <v>0</v>
      </c>
      <c r="AE54" s="8">
        <f>IF(SUM($I54:AD54)&lt;SUMIF($J$5:AD$5, $D54,$J$30:AD$30), SUMIF($J$5:AD$5, $D54,$J$30:AD$30)/$I$22, SUMIF($J$5:AD$5, $D54,$J$30:AD$30)-SUM($I54:AD54))</f>
        <v>0</v>
      </c>
      <c r="AF54" s="8">
        <f>IF(SUM($I54:AE54)&lt;SUMIF($J$5:AE$5, $D54,$J$30:AE$30), SUMIF($J$5:AE$5, $D54,$J$30:AE$30)/$I$22, SUMIF($J$5:AE$5, $D54,$J$30:AE$30)-SUM($I54:AE54))</f>
        <v>0</v>
      </c>
      <c r="AG54" s="8">
        <f>IF(SUM($I54:AF54)&lt;SUMIF($J$5:AF$5, $D54,$J$30:AF$30), SUMIF($J$5:AF$5, $D54,$J$30:AF$30)/$I$22, SUMIF($J$5:AF$5, $D54,$J$30:AF$30)-SUM($I54:AF54))</f>
        <v>0.83701476288391286</v>
      </c>
      <c r="AH54" s="8">
        <f>IF(SUM($I54:AG54)&lt;SUMIF($J$5:AG$5, $D54,$J$30:AG$30), SUMIF($J$5:AG$5, $D54,$J$30:AG$30)/$I$22, SUMIF($J$5:AG$5, $D54,$J$30:AG$30)-SUM($I54:AG54))</f>
        <v>0.83701476288391286</v>
      </c>
      <c r="AI54" s="8">
        <f>IF(SUM($I54:AH54)&lt;SUMIF($J$5:AH$5, $D54,$J$30:AH$30), SUMIF($J$5:AH$5, $D54,$J$30:AH$30)/$I$22, SUMIF($J$5:AH$5, $D54,$J$30:AH$30)-SUM($I54:AH54))</f>
        <v>0.83701476288391286</v>
      </c>
      <c r="AJ54" s="8">
        <f>IF(SUM($I54:AI54)&lt;SUMIF($J$5:AI$5, $D54,$J$30:AI$30), SUMIF($J$5:AI$5, $D54,$J$30:AI$30)/$I$22, SUMIF($J$5:AI$5, $D54,$J$30:AI$30)-SUM($I54:AI54))</f>
        <v>0.83701476288391286</v>
      </c>
      <c r="AK54" s="8">
        <f>IF(SUM($I54:AJ54)&lt;SUMIF($J$5:AJ$5, $D54,$J$30:AJ$30), SUMIF($J$5:AJ$5, $D54,$J$30:AJ$30)/$I$22, SUMIF($J$5:AJ$5, $D54,$J$30:AJ$30)-SUM($I54:AJ54))</f>
        <v>0.83701476288391286</v>
      </c>
      <c r="AL54" s="8">
        <f>IF(SUM($I54:AK54)&lt;SUMIF($J$5:AK$5, $D54,$J$30:AK$30), SUMIF($J$5:AK$5, $D54,$J$30:AK$30)/$I$22, SUMIF($J$5:AK$5, $D54,$J$30:AK$30)-SUM($I54:AK54))</f>
        <v>0.83701476288391286</v>
      </c>
      <c r="AM54" s="8">
        <f>IF(SUM($I54:AL54)&lt;SUMIF($J$5:AL$5, $D54,$J$30:AL$30), SUMIF($J$5:AL$5, $D54,$J$30:AL$30)/$I$22, SUMIF($J$5:AL$5, $D54,$J$30:AL$30)-SUM($I54:AL54))</f>
        <v>0.83701476288391286</v>
      </c>
      <c r="AP54" s="9"/>
    </row>
    <row r="55" spans="4:42" ht="12.75" customHeight="1">
      <c r="D55" s="36">
        <f t="shared" si="22"/>
        <v>2034</v>
      </c>
      <c r="E55" s="1" t="s">
        <v>50</v>
      </c>
      <c r="I55" s="57"/>
      <c r="J55" s="8">
        <f>IF(SUM($I55:I55)&lt;SUMIF(I$5:$J$5, $D55,I$30:$J$30), SUMIF(I$5:$J$5, $D55,I$30:$J$30)/$I$22, SUMIF(I$5:$J$5, $D55,I$30:$J$30)-SUM($I55:I55))</f>
        <v>0</v>
      </c>
      <c r="K55" s="8">
        <f>IF(SUM($I55:J55)&lt;SUMIF(J$5:$J$5, $D55,J$30:$J$30), SUMIF(J$5:$J$5, $D55,J$30:$J$30)/$I$22, SUMIF(J$5:$J$5, $D55,J$30:$J$30)-SUM($I55:J55))</f>
        <v>0</v>
      </c>
      <c r="L55" s="8">
        <f>IF(SUM($I55:K55)&lt;SUMIF($J$5:K$5, $D55,$J$30:K$30), SUMIF($J$5:K$5, $D55,$J$30:K$30)/$I$22, SUMIF($J$5:K$5, $D55,$J$30:K$30)-SUM($I55:K55))</f>
        <v>0</v>
      </c>
      <c r="M55" s="8">
        <f>IF(SUM($I55:L55)&lt;SUMIF($J$5:L$5, $D55,$J$30:L$30), SUMIF($J$5:L$5, $D55,$J$30:L$30)/$I$22, SUMIF($J$5:L$5, $D55,$J$30:L$30)-SUM($I55:L55))</f>
        <v>0</v>
      </c>
      <c r="N55" s="8">
        <f>IF(SUM($I55:M55)&lt;SUMIF($J$5:M$5, $D55,$J$30:M$30), SUMIF($J$5:M$5, $D55,$J$30:M$30)/$I$22, SUMIF($J$5:M$5, $D55,$J$30:M$30)-SUM($I55:M55))</f>
        <v>0</v>
      </c>
      <c r="O55" s="8">
        <f>IF(SUM($I55:N55)&lt;SUMIF($J$5:N$5, $D55,$J$30:N$30), SUMIF($J$5:N$5, $D55,$J$30:N$30)/$I$22, SUMIF($J$5:N$5, $D55,$J$30:N$30)-SUM($I55:N55))</f>
        <v>0</v>
      </c>
      <c r="P55" s="8">
        <f>IF(SUM($I55:O55)&lt;SUMIF($J$5:O$5, $D55,$J$30:O$30), SUMIF($J$5:O$5, $D55,$J$30:O$30)/$I$22, SUMIF($J$5:O$5, $D55,$J$30:O$30)-SUM($I55:O55))</f>
        <v>0</v>
      </c>
      <c r="Q55" s="8">
        <f>IF(SUM($I55:P55)&lt;SUMIF($J$5:P$5, $D55,$J$30:P$30), SUMIF($J$5:P$5, $D55,$J$30:P$30)/$I$22, SUMIF($J$5:P$5, $D55,$J$30:P$30)-SUM($I55:P55))</f>
        <v>0</v>
      </c>
      <c r="R55" s="8">
        <f>IF(SUM($I55:Q55)&lt;SUMIF($J$5:Q$5, $D55,$J$30:Q$30), SUMIF($J$5:Q$5, $D55,$J$30:Q$30)/$I$22, SUMIF($J$5:Q$5, $D55,$J$30:Q$30)-SUM($I55:Q55))</f>
        <v>0</v>
      </c>
      <c r="S55" s="8">
        <f>IF(SUM($I55:R55)&lt;SUMIF($J$5:R$5, $D55,$J$30:R$30), SUMIF($J$5:R$5, $D55,$J$30:R$30)/$I$22, SUMIF($J$5:R$5, $D55,$J$30:R$30)-SUM($I55:R55))</f>
        <v>0</v>
      </c>
      <c r="T55" s="8">
        <f>IF(SUM($I55:S55)&lt;SUMIF($J$5:S$5, $D55,$J$30:S$30), SUMIF($J$5:S$5, $D55,$J$30:S$30)/$I$22, SUMIF($J$5:S$5, $D55,$J$30:S$30)-SUM($I55:S55))</f>
        <v>0</v>
      </c>
      <c r="U55" s="8">
        <f>IF(SUM($I55:T55)&lt;SUMIF($J$5:T$5, $D55,$J$30:T$30), SUMIF($J$5:T$5, $D55,$J$30:T$30)/$I$22, SUMIF($J$5:T$5, $D55,$J$30:T$30)-SUM($I55:T55))</f>
        <v>0</v>
      </c>
      <c r="V55" s="8">
        <f>IF(SUM($I55:U55)&lt;SUMIF($J$5:U$5, $D55,$J$30:U$30), SUMIF($J$5:U$5, $D55,$J$30:U$30)/$I$22, SUMIF($J$5:U$5, $D55,$J$30:U$30)-SUM($I55:U55))</f>
        <v>0</v>
      </c>
      <c r="W55" s="8">
        <f>IF(SUM($I55:V55)&lt;SUMIF($J$5:V$5, $D55,$J$30:V$30), SUMIF($J$5:V$5, $D55,$J$30:V$30)/$I$22, SUMIF($J$5:V$5, $D55,$J$30:V$30)-SUM($I55:V55))</f>
        <v>0</v>
      </c>
      <c r="X55" s="8">
        <f>IF(SUM($I55:W55)&lt;SUMIF($J$5:W$5, $D55,$J$30:W$30), SUMIF($J$5:W$5, $D55,$J$30:W$30)/$I$22, SUMIF($J$5:W$5, $D55,$J$30:W$30)-SUM($I55:W55))</f>
        <v>0</v>
      </c>
      <c r="Y55" s="8">
        <f>IF(SUM($I55:X55)&lt;SUMIF($J$5:X$5, $D55,$J$30:X$30), SUMIF($J$5:X$5, $D55,$J$30:X$30)/$I$22, SUMIF($J$5:X$5, $D55,$J$30:X$30)-SUM($I55:X55))</f>
        <v>0</v>
      </c>
      <c r="Z55" s="8">
        <f>IF(SUM($I55:Y55)&lt;SUMIF($J$5:Y$5, $D55,$J$30:Y$30), SUMIF($J$5:Y$5, $D55,$J$30:Y$30)/$I$22, SUMIF($J$5:Y$5, $D55,$J$30:Y$30)-SUM($I55:Y55))</f>
        <v>0</v>
      </c>
      <c r="AA55" s="8">
        <f>IF(SUM($I55:Z55)&lt;SUMIF($J$5:Z$5, $D55,$J$30:Z$30), SUMIF($J$5:Z$5, $D55,$J$30:Z$30)/$I$22, SUMIF($J$5:Z$5, $D55,$J$30:Z$30)-SUM($I55:Z55))</f>
        <v>0</v>
      </c>
      <c r="AB55" s="8">
        <f>IF(SUM($I55:AA55)&lt;SUMIF($J$5:AA$5, $D55,$J$30:AA$30), SUMIF($J$5:AA$5, $D55,$J$30:AA$30)/$I$22, SUMIF($J$5:AA$5, $D55,$J$30:AA$30)-SUM($I55:AA55))</f>
        <v>0</v>
      </c>
      <c r="AC55" s="8">
        <f>IF(SUM($I55:AB55)&lt;SUMIF($J$5:AB$5, $D55,$J$30:AB$30), SUMIF($J$5:AB$5, $D55,$J$30:AB$30)/$I$22, SUMIF($J$5:AB$5, $D55,$J$30:AB$30)-SUM($I55:AB55))</f>
        <v>0</v>
      </c>
      <c r="AD55" s="8">
        <f>IF(SUM($I55:AC55)&lt;SUMIF($J$5:AC$5, $D55,$J$30:AC$30), SUMIF($J$5:AC$5, $D55,$J$30:AC$30)/$I$22, SUMIF($J$5:AC$5, $D55,$J$30:AC$30)-SUM($I55:AC55))</f>
        <v>0</v>
      </c>
      <c r="AE55" s="8">
        <f>IF(SUM($I55:AD55)&lt;SUMIF($J$5:AD$5, $D55,$J$30:AD$30), SUMIF($J$5:AD$5, $D55,$J$30:AD$30)/$I$22, SUMIF($J$5:AD$5, $D55,$J$30:AD$30)-SUM($I55:AD55))</f>
        <v>0</v>
      </c>
      <c r="AF55" s="8">
        <f>IF(SUM($I55:AE55)&lt;SUMIF($J$5:AE$5, $D55,$J$30:AE$30), SUMIF($J$5:AE$5, $D55,$J$30:AE$30)/$I$22, SUMIF($J$5:AE$5, $D55,$J$30:AE$30)-SUM($I55:AE55))</f>
        <v>0</v>
      </c>
      <c r="AG55" s="8">
        <f>IF(SUM($I55:AF55)&lt;SUMIF($J$5:AF$5, $D55,$J$30:AF$30), SUMIF($J$5:AF$5, $D55,$J$30:AF$30)/$I$22, SUMIF($J$5:AF$5, $D55,$J$30:AF$30)-SUM($I55:AF55))</f>
        <v>0</v>
      </c>
      <c r="AH55" s="8">
        <f>IF(SUM($I55:AG55)&lt;SUMIF($J$5:AG$5, $D55,$J$30:AG$30), SUMIF($J$5:AG$5, $D55,$J$30:AG$30)/$I$22, SUMIF($J$5:AG$5, $D55,$J$30:AG$30)-SUM($I55:AG55))</f>
        <v>0.83701476288391286</v>
      </c>
      <c r="AI55" s="8">
        <f>IF(SUM($I55:AH55)&lt;SUMIF($J$5:AH$5, $D55,$J$30:AH$30), SUMIF($J$5:AH$5, $D55,$J$30:AH$30)/$I$22, SUMIF($J$5:AH$5, $D55,$J$30:AH$30)-SUM($I55:AH55))</f>
        <v>0.83701476288391286</v>
      </c>
      <c r="AJ55" s="8">
        <f>IF(SUM($I55:AI55)&lt;SUMIF($J$5:AI$5, $D55,$J$30:AI$30), SUMIF($J$5:AI$5, $D55,$J$30:AI$30)/$I$22, SUMIF($J$5:AI$5, $D55,$J$30:AI$30)-SUM($I55:AI55))</f>
        <v>0.83701476288391286</v>
      </c>
      <c r="AK55" s="8">
        <f>IF(SUM($I55:AJ55)&lt;SUMIF($J$5:AJ$5, $D55,$J$30:AJ$30), SUMIF($J$5:AJ$5, $D55,$J$30:AJ$30)/$I$22, SUMIF($J$5:AJ$5, $D55,$J$30:AJ$30)-SUM($I55:AJ55))</f>
        <v>0.83701476288391286</v>
      </c>
      <c r="AL55" s="8">
        <f>IF(SUM($I55:AK55)&lt;SUMIF($J$5:AK$5, $D55,$J$30:AK$30), SUMIF($J$5:AK$5, $D55,$J$30:AK$30)/$I$22, SUMIF($J$5:AK$5, $D55,$J$30:AK$30)-SUM($I55:AK55))</f>
        <v>0.83701476288391286</v>
      </c>
      <c r="AM55" s="8">
        <f>IF(SUM($I55:AL55)&lt;SUMIF($J$5:AL$5, $D55,$J$30:AL$30), SUMIF($J$5:AL$5, $D55,$J$30:AL$30)/$I$22, SUMIF($J$5:AL$5, $D55,$J$30:AL$30)-SUM($I55:AL55))</f>
        <v>0.83701476288391286</v>
      </c>
      <c r="AP55" s="9"/>
    </row>
    <row r="56" spans="4:42" ht="12.75" customHeight="1">
      <c r="D56" s="36">
        <f t="shared" si="22"/>
        <v>2035</v>
      </c>
      <c r="E56" s="1" t="s">
        <v>50</v>
      </c>
      <c r="I56" s="57"/>
      <c r="J56" s="8">
        <f>IF(SUM($I56:I56)&lt;SUMIF(I$5:$J$5, $D56,I$30:$J$30), SUMIF(I$5:$J$5, $D56,I$30:$J$30)/$I$22, SUMIF(I$5:$J$5, $D56,I$30:$J$30)-SUM($I56:I56))</f>
        <v>0</v>
      </c>
      <c r="K56" s="8">
        <f>IF(SUM($I56:J56)&lt;SUMIF(J$5:$J$5, $D56,J$30:$J$30), SUMIF(J$5:$J$5, $D56,J$30:$J$30)/$I$22, SUMIF(J$5:$J$5, $D56,J$30:$J$30)-SUM($I56:J56))</f>
        <v>0</v>
      </c>
      <c r="L56" s="8">
        <f>IF(SUM($I56:K56)&lt;SUMIF($J$5:K$5, $D56,$J$30:K$30), SUMIF($J$5:K$5, $D56,$J$30:K$30)/$I$22, SUMIF($J$5:K$5, $D56,$J$30:K$30)-SUM($I56:K56))</f>
        <v>0</v>
      </c>
      <c r="M56" s="8">
        <f>IF(SUM($I56:L56)&lt;SUMIF($J$5:L$5, $D56,$J$30:L$30), SUMIF($J$5:L$5, $D56,$J$30:L$30)/$I$22, SUMIF($J$5:L$5, $D56,$J$30:L$30)-SUM($I56:L56))</f>
        <v>0</v>
      </c>
      <c r="N56" s="8">
        <f>IF(SUM($I56:M56)&lt;SUMIF($J$5:M$5, $D56,$J$30:M$30), SUMIF($J$5:M$5, $D56,$J$30:M$30)/$I$22, SUMIF($J$5:M$5, $D56,$J$30:M$30)-SUM($I56:M56))</f>
        <v>0</v>
      </c>
      <c r="O56" s="8">
        <f>IF(SUM($I56:N56)&lt;SUMIF($J$5:N$5, $D56,$J$30:N$30), SUMIF($J$5:N$5, $D56,$J$30:N$30)/$I$22, SUMIF($J$5:N$5, $D56,$J$30:N$30)-SUM($I56:N56))</f>
        <v>0</v>
      </c>
      <c r="P56" s="8">
        <f>IF(SUM($I56:O56)&lt;SUMIF($J$5:O$5, $D56,$J$30:O$30), SUMIF($J$5:O$5, $D56,$J$30:O$30)/$I$22, SUMIF($J$5:O$5, $D56,$J$30:O$30)-SUM($I56:O56))</f>
        <v>0</v>
      </c>
      <c r="Q56" s="8">
        <f>IF(SUM($I56:P56)&lt;SUMIF($J$5:P$5, $D56,$J$30:P$30), SUMIF($J$5:P$5, $D56,$J$30:P$30)/$I$22, SUMIF($J$5:P$5, $D56,$J$30:P$30)-SUM($I56:P56))</f>
        <v>0</v>
      </c>
      <c r="R56" s="8">
        <f>IF(SUM($I56:Q56)&lt;SUMIF($J$5:Q$5, $D56,$J$30:Q$30), SUMIF($J$5:Q$5, $D56,$J$30:Q$30)/$I$22, SUMIF($J$5:Q$5, $D56,$J$30:Q$30)-SUM($I56:Q56))</f>
        <v>0</v>
      </c>
      <c r="S56" s="8">
        <f>IF(SUM($I56:R56)&lt;SUMIF($J$5:R$5, $D56,$J$30:R$30), SUMIF($J$5:R$5, $D56,$J$30:R$30)/$I$22, SUMIF($J$5:R$5, $D56,$J$30:R$30)-SUM($I56:R56))</f>
        <v>0</v>
      </c>
      <c r="T56" s="8">
        <f>IF(SUM($I56:S56)&lt;SUMIF($J$5:S$5, $D56,$J$30:S$30), SUMIF($J$5:S$5, $D56,$J$30:S$30)/$I$22, SUMIF($J$5:S$5, $D56,$J$30:S$30)-SUM($I56:S56))</f>
        <v>0</v>
      </c>
      <c r="U56" s="8">
        <f>IF(SUM($I56:T56)&lt;SUMIF($J$5:T$5, $D56,$J$30:T$30), SUMIF($J$5:T$5, $D56,$J$30:T$30)/$I$22, SUMIF($J$5:T$5, $D56,$J$30:T$30)-SUM($I56:T56))</f>
        <v>0</v>
      </c>
      <c r="V56" s="8">
        <f>IF(SUM($I56:U56)&lt;SUMIF($J$5:U$5, $D56,$J$30:U$30), SUMIF($J$5:U$5, $D56,$J$30:U$30)/$I$22, SUMIF($J$5:U$5, $D56,$J$30:U$30)-SUM($I56:U56))</f>
        <v>0</v>
      </c>
      <c r="W56" s="8">
        <f>IF(SUM($I56:V56)&lt;SUMIF($J$5:V$5, $D56,$J$30:V$30), SUMIF($J$5:V$5, $D56,$J$30:V$30)/$I$22, SUMIF($J$5:V$5, $D56,$J$30:V$30)-SUM($I56:V56))</f>
        <v>0</v>
      </c>
      <c r="X56" s="8">
        <f>IF(SUM($I56:W56)&lt;SUMIF($J$5:W$5, $D56,$J$30:W$30), SUMIF($J$5:W$5, $D56,$J$30:W$30)/$I$22, SUMIF($J$5:W$5, $D56,$J$30:W$30)-SUM($I56:W56))</f>
        <v>0</v>
      </c>
      <c r="Y56" s="8">
        <f>IF(SUM($I56:X56)&lt;SUMIF($J$5:X$5, $D56,$J$30:X$30), SUMIF($J$5:X$5, $D56,$J$30:X$30)/$I$22, SUMIF($J$5:X$5, $D56,$J$30:X$30)-SUM($I56:X56))</f>
        <v>0</v>
      </c>
      <c r="Z56" s="8">
        <f>IF(SUM($I56:Y56)&lt;SUMIF($J$5:Y$5, $D56,$J$30:Y$30), SUMIF($J$5:Y$5, $D56,$J$30:Y$30)/$I$22, SUMIF($J$5:Y$5, $D56,$J$30:Y$30)-SUM($I56:Y56))</f>
        <v>0</v>
      </c>
      <c r="AA56" s="8">
        <f>IF(SUM($I56:Z56)&lt;SUMIF($J$5:Z$5, $D56,$J$30:Z$30), SUMIF($J$5:Z$5, $D56,$J$30:Z$30)/$I$22, SUMIF($J$5:Z$5, $D56,$J$30:Z$30)-SUM($I56:Z56))</f>
        <v>0</v>
      </c>
      <c r="AB56" s="8">
        <f>IF(SUM($I56:AA56)&lt;SUMIF($J$5:AA$5, $D56,$J$30:AA$30), SUMIF($J$5:AA$5, $D56,$J$30:AA$30)/$I$22, SUMIF($J$5:AA$5, $D56,$J$30:AA$30)-SUM($I56:AA56))</f>
        <v>0</v>
      </c>
      <c r="AC56" s="8">
        <f>IF(SUM($I56:AB56)&lt;SUMIF($J$5:AB$5, $D56,$J$30:AB$30), SUMIF($J$5:AB$5, $D56,$J$30:AB$30)/$I$22, SUMIF($J$5:AB$5, $D56,$J$30:AB$30)-SUM($I56:AB56))</f>
        <v>0</v>
      </c>
      <c r="AD56" s="8">
        <f>IF(SUM($I56:AC56)&lt;SUMIF($J$5:AC$5, $D56,$J$30:AC$30), SUMIF($J$5:AC$5, $D56,$J$30:AC$30)/$I$22, SUMIF($J$5:AC$5, $D56,$J$30:AC$30)-SUM($I56:AC56))</f>
        <v>0</v>
      </c>
      <c r="AE56" s="8">
        <f>IF(SUM($I56:AD56)&lt;SUMIF($J$5:AD$5, $D56,$J$30:AD$30), SUMIF($J$5:AD$5, $D56,$J$30:AD$30)/$I$22, SUMIF($J$5:AD$5, $D56,$J$30:AD$30)-SUM($I56:AD56))</f>
        <v>0</v>
      </c>
      <c r="AF56" s="8">
        <f>IF(SUM($I56:AE56)&lt;SUMIF($J$5:AE$5, $D56,$J$30:AE$30), SUMIF($J$5:AE$5, $D56,$J$30:AE$30)/$I$22, SUMIF($J$5:AE$5, $D56,$J$30:AE$30)-SUM($I56:AE56))</f>
        <v>0</v>
      </c>
      <c r="AG56" s="8">
        <f>IF(SUM($I56:AF56)&lt;SUMIF($J$5:AF$5, $D56,$J$30:AF$30), SUMIF($J$5:AF$5, $D56,$J$30:AF$30)/$I$22, SUMIF($J$5:AF$5, $D56,$J$30:AF$30)-SUM($I56:AF56))</f>
        <v>0</v>
      </c>
      <c r="AH56" s="8">
        <f>IF(SUM($I56:AG56)&lt;SUMIF($J$5:AG$5, $D56,$J$30:AG$30), SUMIF($J$5:AG$5, $D56,$J$30:AG$30)/$I$22, SUMIF($J$5:AG$5, $D56,$J$30:AG$30)-SUM($I56:AG56))</f>
        <v>0</v>
      </c>
      <c r="AI56" s="8">
        <f>IF(SUM($I56:AH56)&lt;SUMIF($J$5:AH$5, $D56,$J$30:AH$30), SUMIF($J$5:AH$5, $D56,$J$30:AH$30)/$I$22, SUMIF($J$5:AH$5, $D56,$J$30:AH$30)-SUM($I56:AH56))</f>
        <v>0.83701476288391286</v>
      </c>
      <c r="AJ56" s="8">
        <f>IF(SUM($I56:AI56)&lt;SUMIF($J$5:AI$5, $D56,$J$30:AI$30), SUMIF($J$5:AI$5, $D56,$J$30:AI$30)/$I$22, SUMIF($J$5:AI$5, $D56,$J$30:AI$30)-SUM($I56:AI56))</f>
        <v>0.83701476288391286</v>
      </c>
      <c r="AK56" s="8">
        <f>IF(SUM($I56:AJ56)&lt;SUMIF($J$5:AJ$5, $D56,$J$30:AJ$30), SUMIF($J$5:AJ$5, $D56,$J$30:AJ$30)/$I$22, SUMIF($J$5:AJ$5, $D56,$J$30:AJ$30)-SUM($I56:AJ56))</f>
        <v>0.83701476288391286</v>
      </c>
      <c r="AL56" s="8">
        <f>IF(SUM($I56:AK56)&lt;SUMIF($J$5:AK$5, $D56,$J$30:AK$30), SUMIF($J$5:AK$5, $D56,$J$30:AK$30)/$I$22, SUMIF($J$5:AK$5, $D56,$J$30:AK$30)-SUM($I56:AK56))</f>
        <v>0.83701476288391286</v>
      </c>
      <c r="AM56" s="8">
        <f>IF(SUM($I56:AL56)&lt;SUMIF($J$5:AL$5, $D56,$J$30:AL$30), SUMIF($J$5:AL$5, $D56,$J$30:AL$30)/$I$22, SUMIF($J$5:AL$5, $D56,$J$30:AL$30)-SUM($I56:AL56))</f>
        <v>0.83701476288391286</v>
      </c>
      <c r="AP56" s="9"/>
    </row>
    <row r="57" spans="4:42" ht="12.75" customHeight="1">
      <c r="D57" s="36">
        <f t="shared" si="22"/>
        <v>2036</v>
      </c>
      <c r="E57" s="1" t="s">
        <v>50</v>
      </c>
      <c r="I57" s="57"/>
      <c r="J57" s="8">
        <f>IF(SUM($I57:I57)&lt;SUMIF(I$5:$J$5, $D57,I$30:$J$30), SUMIF(I$5:$J$5, $D57,I$30:$J$30)/$I$22, SUMIF(I$5:$J$5, $D57,I$30:$J$30)-SUM($I57:I57))</f>
        <v>0</v>
      </c>
      <c r="K57" s="8">
        <f>IF(SUM($I57:J57)&lt;SUMIF(J$5:$J$5, $D57,J$30:$J$30), SUMIF(J$5:$J$5, $D57,J$30:$J$30)/$I$22, SUMIF(J$5:$J$5, $D57,J$30:$J$30)-SUM($I57:J57))</f>
        <v>0</v>
      </c>
      <c r="L57" s="8">
        <f>IF(SUM($I57:K57)&lt;SUMIF($J$5:K$5, $D57,$J$30:K$30), SUMIF($J$5:K$5, $D57,$J$30:K$30)/$I$22, SUMIF($J$5:K$5, $D57,$J$30:K$30)-SUM($I57:K57))</f>
        <v>0</v>
      </c>
      <c r="M57" s="8">
        <f>IF(SUM($I57:L57)&lt;SUMIF($J$5:L$5, $D57,$J$30:L$30), SUMIF($J$5:L$5, $D57,$J$30:L$30)/$I$22, SUMIF($J$5:L$5, $D57,$J$30:L$30)-SUM($I57:L57))</f>
        <v>0</v>
      </c>
      <c r="N57" s="8">
        <f>IF(SUM($I57:M57)&lt;SUMIF($J$5:M$5, $D57,$J$30:M$30), SUMIF($J$5:M$5, $D57,$J$30:M$30)/$I$22, SUMIF($J$5:M$5, $D57,$J$30:M$30)-SUM($I57:M57))</f>
        <v>0</v>
      </c>
      <c r="O57" s="8">
        <f>IF(SUM($I57:N57)&lt;SUMIF($J$5:N$5, $D57,$J$30:N$30), SUMIF($J$5:N$5, $D57,$J$30:N$30)/$I$22, SUMIF($J$5:N$5, $D57,$J$30:N$30)-SUM($I57:N57))</f>
        <v>0</v>
      </c>
      <c r="P57" s="8">
        <f>IF(SUM($I57:O57)&lt;SUMIF($J$5:O$5, $D57,$J$30:O$30), SUMIF($J$5:O$5, $D57,$J$30:O$30)/$I$22, SUMIF($J$5:O$5, $D57,$J$30:O$30)-SUM($I57:O57))</f>
        <v>0</v>
      </c>
      <c r="Q57" s="8">
        <f>IF(SUM($I57:P57)&lt;SUMIF($J$5:P$5, $D57,$J$30:P$30), SUMIF($J$5:P$5, $D57,$J$30:P$30)/$I$22, SUMIF($J$5:P$5, $D57,$J$30:P$30)-SUM($I57:P57))</f>
        <v>0</v>
      </c>
      <c r="R57" s="8">
        <f>IF(SUM($I57:Q57)&lt;SUMIF($J$5:Q$5, $D57,$J$30:Q$30), SUMIF($J$5:Q$5, $D57,$J$30:Q$30)/$I$22, SUMIF($J$5:Q$5, $D57,$J$30:Q$30)-SUM($I57:Q57))</f>
        <v>0</v>
      </c>
      <c r="S57" s="8">
        <f>IF(SUM($I57:R57)&lt;SUMIF($J$5:R$5, $D57,$J$30:R$30), SUMIF($J$5:R$5, $D57,$J$30:R$30)/$I$22, SUMIF($J$5:R$5, $D57,$J$30:R$30)-SUM($I57:R57))</f>
        <v>0</v>
      </c>
      <c r="T57" s="8">
        <f>IF(SUM($I57:S57)&lt;SUMIF($J$5:S$5, $D57,$J$30:S$30), SUMIF($J$5:S$5, $D57,$J$30:S$30)/$I$22, SUMIF($J$5:S$5, $D57,$J$30:S$30)-SUM($I57:S57))</f>
        <v>0</v>
      </c>
      <c r="U57" s="8">
        <f>IF(SUM($I57:T57)&lt;SUMIF($J$5:T$5, $D57,$J$30:T$30), SUMIF($J$5:T$5, $D57,$J$30:T$30)/$I$22, SUMIF($J$5:T$5, $D57,$J$30:T$30)-SUM($I57:T57))</f>
        <v>0</v>
      </c>
      <c r="V57" s="8">
        <f>IF(SUM($I57:U57)&lt;SUMIF($J$5:U$5, $D57,$J$30:U$30), SUMIF($J$5:U$5, $D57,$J$30:U$30)/$I$22, SUMIF($J$5:U$5, $D57,$J$30:U$30)-SUM($I57:U57))</f>
        <v>0</v>
      </c>
      <c r="W57" s="8">
        <f>IF(SUM($I57:V57)&lt;SUMIF($J$5:V$5, $D57,$J$30:V$30), SUMIF($J$5:V$5, $D57,$J$30:V$30)/$I$22, SUMIF($J$5:V$5, $D57,$J$30:V$30)-SUM($I57:V57))</f>
        <v>0</v>
      </c>
      <c r="X57" s="8">
        <f>IF(SUM($I57:W57)&lt;SUMIF($J$5:W$5, $D57,$J$30:W$30), SUMIF($J$5:W$5, $D57,$J$30:W$30)/$I$22, SUMIF($J$5:W$5, $D57,$J$30:W$30)-SUM($I57:W57))</f>
        <v>0</v>
      </c>
      <c r="Y57" s="8">
        <f>IF(SUM($I57:X57)&lt;SUMIF($J$5:X$5, $D57,$J$30:X$30), SUMIF($J$5:X$5, $D57,$J$30:X$30)/$I$22, SUMIF($J$5:X$5, $D57,$J$30:X$30)-SUM($I57:X57))</f>
        <v>0</v>
      </c>
      <c r="Z57" s="8">
        <f>IF(SUM($I57:Y57)&lt;SUMIF($J$5:Y$5, $D57,$J$30:Y$30), SUMIF($J$5:Y$5, $D57,$J$30:Y$30)/$I$22, SUMIF($J$5:Y$5, $D57,$J$30:Y$30)-SUM($I57:Y57))</f>
        <v>0</v>
      </c>
      <c r="AA57" s="8">
        <f>IF(SUM($I57:Z57)&lt;SUMIF($J$5:Z$5, $D57,$J$30:Z$30), SUMIF($J$5:Z$5, $D57,$J$30:Z$30)/$I$22, SUMIF($J$5:Z$5, $D57,$J$30:Z$30)-SUM($I57:Z57))</f>
        <v>0</v>
      </c>
      <c r="AB57" s="8">
        <f>IF(SUM($I57:AA57)&lt;SUMIF($J$5:AA$5, $D57,$J$30:AA$30), SUMIF($J$5:AA$5, $D57,$J$30:AA$30)/$I$22, SUMIF($J$5:AA$5, $D57,$J$30:AA$30)-SUM($I57:AA57))</f>
        <v>0</v>
      </c>
      <c r="AC57" s="8">
        <f>IF(SUM($I57:AB57)&lt;SUMIF($J$5:AB$5, $D57,$J$30:AB$30), SUMIF($J$5:AB$5, $D57,$J$30:AB$30)/$I$22, SUMIF($J$5:AB$5, $D57,$J$30:AB$30)-SUM($I57:AB57))</f>
        <v>0</v>
      </c>
      <c r="AD57" s="8">
        <f>IF(SUM($I57:AC57)&lt;SUMIF($J$5:AC$5, $D57,$J$30:AC$30), SUMIF($J$5:AC$5, $D57,$J$30:AC$30)/$I$22, SUMIF($J$5:AC$5, $D57,$J$30:AC$30)-SUM($I57:AC57))</f>
        <v>0</v>
      </c>
      <c r="AE57" s="8">
        <f>IF(SUM($I57:AD57)&lt;SUMIF($J$5:AD$5, $D57,$J$30:AD$30), SUMIF($J$5:AD$5, $D57,$J$30:AD$30)/$I$22, SUMIF($J$5:AD$5, $D57,$J$30:AD$30)-SUM($I57:AD57))</f>
        <v>0</v>
      </c>
      <c r="AF57" s="8">
        <f>IF(SUM($I57:AE57)&lt;SUMIF($J$5:AE$5, $D57,$J$30:AE$30), SUMIF($J$5:AE$5, $D57,$J$30:AE$30)/$I$22, SUMIF($J$5:AE$5, $D57,$J$30:AE$30)-SUM($I57:AE57))</f>
        <v>0</v>
      </c>
      <c r="AG57" s="8">
        <f>IF(SUM($I57:AF57)&lt;SUMIF($J$5:AF$5, $D57,$J$30:AF$30), SUMIF($J$5:AF$5, $D57,$J$30:AF$30)/$I$22, SUMIF($J$5:AF$5, $D57,$J$30:AF$30)-SUM($I57:AF57))</f>
        <v>0</v>
      </c>
      <c r="AH57" s="8">
        <f>IF(SUM($I57:AG57)&lt;SUMIF($J$5:AG$5, $D57,$J$30:AG$30), SUMIF($J$5:AG$5, $D57,$J$30:AG$30)/$I$22, SUMIF($J$5:AG$5, $D57,$J$30:AG$30)-SUM($I57:AG57))</f>
        <v>0</v>
      </c>
      <c r="AI57" s="8">
        <f>IF(SUM($I57:AH57)&lt;SUMIF($J$5:AH$5, $D57,$J$30:AH$30), SUMIF($J$5:AH$5, $D57,$J$30:AH$30)/$I$22, SUMIF($J$5:AH$5, $D57,$J$30:AH$30)-SUM($I57:AH57))</f>
        <v>0</v>
      </c>
      <c r="AJ57" s="8">
        <f>IF(SUM($I57:AI57)&lt;SUMIF($J$5:AI$5, $D57,$J$30:AI$30), SUMIF($J$5:AI$5, $D57,$J$30:AI$30)/$I$22, SUMIF($J$5:AI$5, $D57,$J$30:AI$30)-SUM($I57:AI57))</f>
        <v>0.83701476288391286</v>
      </c>
      <c r="AK57" s="8">
        <f>IF(SUM($I57:AJ57)&lt;SUMIF($J$5:AJ$5, $D57,$J$30:AJ$30), SUMIF($J$5:AJ$5, $D57,$J$30:AJ$30)/$I$22, SUMIF($J$5:AJ$5, $D57,$J$30:AJ$30)-SUM($I57:AJ57))</f>
        <v>0.83701476288391286</v>
      </c>
      <c r="AL57" s="8">
        <f>IF(SUM($I57:AK57)&lt;SUMIF($J$5:AK$5, $D57,$J$30:AK$30), SUMIF($J$5:AK$5, $D57,$J$30:AK$30)/$I$22, SUMIF($J$5:AK$5, $D57,$J$30:AK$30)-SUM($I57:AK57))</f>
        <v>0.83701476288391286</v>
      </c>
      <c r="AM57" s="8">
        <f>IF(SUM($I57:AL57)&lt;SUMIF($J$5:AL$5, $D57,$J$30:AL$30), SUMIF($J$5:AL$5, $D57,$J$30:AL$30)/$I$22, SUMIF($J$5:AL$5, $D57,$J$30:AL$30)-SUM($I57:AL57))</f>
        <v>0.83701476288391286</v>
      </c>
      <c r="AP57" s="9"/>
    </row>
    <row r="58" spans="4:42" ht="12.75" customHeight="1">
      <c r="D58" s="36">
        <f t="shared" si="22"/>
        <v>2037</v>
      </c>
      <c r="E58" s="1" t="s">
        <v>50</v>
      </c>
      <c r="I58" s="57"/>
      <c r="J58" s="8">
        <f>IF(SUM($I58:I58)&lt;SUMIF(I$5:$J$5, $D58,I$30:$J$30), SUMIF(I$5:$J$5, $D58,I$30:$J$30)/$I$22, SUMIF(I$5:$J$5, $D58,I$30:$J$30)-SUM($I58:I58))</f>
        <v>0</v>
      </c>
      <c r="K58" s="8">
        <f>IF(SUM($I58:J58)&lt;SUMIF(J$5:$J$5, $D58,J$30:$J$30), SUMIF(J$5:$J$5, $D58,J$30:$J$30)/$I$22, SUMIF(J$5:$J$5, $D58,J$30:$J$30)-SUM($I58:J58))</f>
        <v>0</v>
      </c>
      <c r="L58" s="8">
        <f>IF(SUM($I58:K58)&lt;SUMIF($J$5:K$5, $D58,$J$30:K$30), SUMIF($J$5:K$5, $D58,$J$30:K$30)/$I$22, SUMIF($J$5:K$5, $D58,$J$30:K$30)-SUM($I58:K58))</f>
        <v>0</v>
      </c>
      <c r="M58" s="8">
        <f>IF(SUM($I58:L58)&lt;SUMIF($J$5:L$5, $D58,$J$30:L$30), SUMIF($J$5:L$5, $D58,$J$30:L$30)/$I$22, SUMIF($J$5:L$5, $D58,$J$30:L$30)-SUM($I58:L58))</f>
        <v>0</v>
      </c>
      <c r="N58" s="8">
        <f>IF(SUM($I58:M58)&lt;SUMIF($J$5:M$5, $D58,$J$30:M$30), SUMIF($J$5:M$5, $D58,$J$30:M$30)/$I$22, SUMIF($J$5:M$5, $D58,$J$30:M$30)-SUM($I58:M58))</f>
        <v>0</v>
      </c>
      <c r="O58" s="8">
        <f>IF(SUM($I58:N58)&lt;SUMIF($J$5:N$5, $D58,$J$30:N$30), SUMIF($J$5:N$5, $D58,$J$30:N$30)/$I$22, SUMIF($J$5:N$5, $D58,$J$30:N$30)-SUM($I58:N58))</f>
        <v>0</v>
      </c>
      <c r="P58" s="8">
        <f>IF(SUM($I58:O58)&lt;SUMIF($J$5:O$5, $D58,$J$30:O$30), SUMIF($J$5:O$5, $D58,$J$30:O$30)/$I$22, SUMIF($J$5:O$5, $D58,$J$30:O$30)-SUM($I58:O58))</f>
        <v>0</v>
      </c>
      <c r="Q58" s="8">
        <f>IF(SUM($I58:P58)&lt;SUMIF($J$5:P$5, $D58,$J$30:P$30), SUMIF($J$5:P$5, $D58,$J$30:P$30)/$I$22, SUMIF($J$5:P$5, $D58,$J$30:P$30)-SUM($I58:P58))</f>
        <v>0</v>
      </c>
      <c r="R58" s="8">
        <f>IF(SUM($I58:Q58)&lt;SUMIF($J$5:Q$5, $D58,$J$30:Q$30), SUMIF($J$5:Q$5, $D58,$J$30:Q$30)/$I$22, SUMIF($J$5:Q$5, $D58,$J$30:Q$30)-SUM($I58:Q58))</f>
        <v>0</v>
      </c>
      <c r="S58" s="8">
        <f>IF(SUM($I58:R58)&lt;SUMIF($J$5:R$5, $D58,$J$30:R$30), SUMIF($J$5:R$5, $D58,$J$30:R$30)/$I$22, SUMIF($J$5:R$5, $D58,$J$30:R$30)-SUM($I58:R58))</f>
        <v>0</v>
      </c>
      <c r="T58" s="8">
        <f>IF(SUM($I58:S58)&lt;SUMIF($J$5:S$5, $D58,$J$30:S$30), SUMIF($J$5:S$5, $D58,$J$30:S$30)/$I$22, SUMIF($J$5:S$5, $D58,$J$30:S$30)-SUM($I58:S58))</f>
        <v>0</v>
      </c>
      <c r="U58" s="8">
        <f>IF(SUM($I58:T58)&lt;SUMIF($J$5:T$5, $D58,$J$30:T$30), SUMIF($J$5:T$5, $D58,$J$30:T$30)/$I$22, SUMIF($J$5:T$5, $D58,$J$30:T$30)-SUM($I58:T58))</f>
        <v>0</v>
      </c>
      <c r="V58" s="8">
        <f>IF(SUM($I58:U58)&lt;SUMIF($J$5:U$5, $D58,$J$30:U$30), SUMIF($J$5:U$5, $D58,$J$30:U$30)/$I$22, SUMIF($J$5:U$5, $D58,$J$30:U$30)-SUM($I58:U58))</f>
        <v>0</v>
      </c>
      <c r="W58" s="8">
        <f>IF(SUM($I58:V58)&lt;SUMIF($J$5:V$5, $D58,$J$30:V$30), SUMIF($J$5:V$5, $D58,$J$30:V$30)/$I$22, SUMIF($J$5:V$5, $D58,$J$30:V$30)-SUM($I58:V58))</f>
        <v>0</v>
      </c>
      <c r="X58" s="8">
        <f>IF(SUM($I58:W58)&lt;SUMIF($J$5:W$5, $D58,$J$30:W$30), SUMIF($J$5:W$5, $D58,$J$30:W$30)/$I$22, SUMIF($J$5:W$5, $D58,$J$30:W$30)-SUM($I58:W58))</f>
        <v>0</v>
      </c>
      <c r="Y58" s="8">
        <f>IF(SUM($I58:X58)&lt;SUMIF($J$5:X$5, $D58,$J$30:X$30), SUMIF($J$5:X$5, $D58,$J$30:X$30)/$I$22, SUMIF($J$5:X$5, $D58,$J$30:X$30)-SUM($I58:X58))</f>
        <v>0</v>
      </c>
      <c r="Z58" s="8">
        <f>IF(SUM($I58:Y58)&lt;SUMIF($J$5:Y$5, $D58,$J$30:Y$30), SUMIF($J$5:Y$5, $D58,$J$30:Y$30)/$I$22, SUMIF($J$5:Y$5, $D58,$J$30:Y$30)-SUM($I58:Y58))</f>
        <v>0</v>
      </c>
      <c r="AA58" s="8">
        <f>IF(SUM($I58:Z58)&lt;SUMIF($J$5:Z$5, $D58,$J$30:Z$30), SUMIF($J$5:Z$5, $D58,$J$30:Z$30)/$I$22, SUMIF($J$5:Z$5, $D58,$J$30:Z$30)-SUM($I58:Z58))</f>
        <v>0</v>
      </c>
      <c r="AB58" s="8">
        <f>IF(SUM($I58:AA58)&lt;SUMIF($J$5:AA$5, $D58,$J$30:AA$30), SUMIF($J$5:AA$5, $D58,$J$30:AA$30)/$I$22, SUMIF($J$5:AA$5, $D58,$J$30:AA$30)-SUM($I58:AA58))</f>
        <v>0</v>
      </c>
      <c r="AC58" s="8">
        <f>IF(SUM($I58:AB58)&lt;SUMIF($J$5:AB$5, $D58,$J$30:AB$30), SUMIF($J$5:AB$5, $D58,$J$30:AB$30)/$I$22, SUMIF($J$5:AB$5, $D58,$J$30:AB$30)-SUM($I58:AB58))</f>
        <v>0</v>
      </c>
      <c r="AD58" s="8">
        <f>IF(SUM($I58:AC58)&lt;SUMIF($J$5:AC$5, $D58,$J$30:AC$30), SUMIF($J$5:AC$5, $D58,$J$30:AC$30)/$I$22, SUMIF($J$5:AC$5, $D58,$J$30:AC$30)-SUM($I58:AC58))</f>
        <v>0</v>
      </c>
      <c r="AE58" s="8">
        <f>IF(SUM($I58:AD58)&lt;SUMIF($J$5:AD$5, $D58,$J$30:AD$30), SUMIF($J$5:AD$5, $D58,$J$30:AD$30)/$I$22, SUMIF($J$5:AD$5, $D58,$J$30:AD$30)-SUM($I58:AD58))</f>
        <v>0</v>
      </c>
      <c r="AF58" s="8">
        <f>IF(SUM($I58:AE58)&lt;SUMIF($J$5:AE$5, $D58,$J$30:AE$30), SUMIF($J$5:AE$5, $D58,$J$30:AE$30)/$I$22, SUMIF($J$5:AE$5, $D58,$J$30:AE$30)-SUM($I58:AE58))</f>
        <v>0</v>
      </c>
      <c r="AG58" s="8">
        <f>IF(SUM($I58:AF58)&lt;SUMIF($J$5:AF$5, $D58,$J$30:AF$30), SUMIF($J$5:AF$5, $D58,$J$30:AF$30)/$I$22, SUMIF($J$5:AF$5, $D58,$J$30:AF$30)-SUM($I58:AF58))</f>
        <v>0</v>
      </c>
      <c r="AH58" s="8">
        <f>IF(SUM($I58:AG58)&lt;SUMIF($J$5:AG$5, $D58,$J$30:AG$30), SUMIF($J$5:AG$5, $D58,$J$30:AG$30)/$I$22, SUMIF($J$5:AG$5, $D58,$J$30:AG$30)-SUM($I58:AG58))</f>
        <v>0</v>
      </c>
      <c r="AI58" s="8">
        <f>IF(SUM($I58:AH58)&lt;SUMIF($J$5:AH$5, $D58,$J$30:AH$30), SUMIF($J$5:AH$5, $D58,$J$30:AH$30)/$I$22, SUMIF($J$5:AH$5, $D58,$J$30:AH$30)-SUM($I58:AH58))</f>
        <v>0</v>
      </c>
      <c r="AJ58" s="8">
        <f>IF(SUM($I58:AI58)&lt;SUMIF($J$5:AI$5, $D58,$J$30:AI$30), SUMIF($J$5:AI$5, $D58,$J$30:AI$30)/$I$22, SUMIF($J$5:AI$5, $D58,$J$30:AI$30)-SUM($I58:AI58))</f>
        <v>0</v>
      </c>
      <c r="AK58" s="8">
        <f>IF(SUM($I58:AJ58)&lt;SUMIF($J$5:AJ$5, $D58,$J$30:AJ$30), SUMIF($J$5:AJ$5, $D58,$J$30:AJ$30)/$I$22, SUMIF($J$5:AJ$5, $D58,$J$30:AJ$30)-SUM($I58:AJ58))</f>
        <v>0.83701476288391286</v>
      </c>
      <c r="AL58" s="8">
        <f>IF(SUM($I58:AK58)&lt;SUMIF($J$5:AK$5, $D58,$J$30:AK$30), SUMIF($J$5:AK$5, $D58,$J$30:AK$30)/$I$22, SUMIF($J$5:AK$5, $D58,$J$30:AK$30)-SUM($I58:AK58))</f>
        <v>0.83701476288391286</v>
      </c>
      <c r="AM58" s="8">
        <f>IF(SUM($I58:AL58)&lt;SUMIF($J$5:AL$5, $D58,$J$30:AL$30), SUMIF($J$5:AL$5, $D58,$J$30:AL$30)/$I$22, SUMIF($J$5:AL$5, $D58,$J$30:AL$30)-SUM($I58:AL58))</f>
        <v>0.83701476288391286</v>
      </c>
      <c r="AP58" s="9"/>
    </row>
    <row r="59" spans="4:42" ht="12.75" customHeight="1">
      <c r="D59" s="36">
        <f t="shared" si="22"/>
        <v>2038</v>
      </c>
      <c r="E59" s="1" t="s">
        <v>50</v>
      </c>
      <c r="I59" s="57"/>
      <c r="J59" s="8">
        <f>IF(SUM($I59:I59)&lt;SUMIF(I$5:$J$5, $D59,I$30:$J$30), SUMIF(I$5:$J$5, $D59,I$30:$J$30)/$I$22, SUMIF(I$5:$J$5, $D59,I$30:$J$30)-SUM($I59:I59))</f>
        <v>0</v>
      </c>
      <c r="K59" s="8">
        <f>IF(SUM($I59:J59)&lt;SUMIF(J$5:$J$5, $D59,J$30:$J$30), SUMIF(J$5:$J$5, $D59,J$30:$J$30)/$I$22, SUMIF(J$5:$J$5, $D59,J$30:$J$30)-SUM($I59:J59))</f>
        <v>0</v>
      </c>
      <c r="L59" s="8">
        <f>IF(SUM($I59:K59)&lt;SUMIF($J$5:K$5, $D59,$J$30:K$30), SUMIF($J$5:K$5, $D59,$J$30:K$30)/$I$22, SUMIF($J$5:K$5, $D59,$J$30:K$30)-SUM($I59:K59))</f>
        <v>0</v>
      </c>
      <c r="M59" s="8">
        <f>IF(SUM($I59:L59)&lt;SUMIF($J$5:L$5, $D59,$J$30:L$30), SUMIF($J$5:L$5, $D59,$J$30:L$30)/$I$22, SUMIF($J$5:L$5, $D59,$J$30:L$30)-SUM($I59:L59))</f>
        <v>0</v>
      </c>
      <c r="N59" s="8">
        <f>IF(SUM($I59:M59)&lt;SUMIF($J$5:M$5, $D59,$J$30:M$30), SUMIF($J$5:M$5, $D59,$J$30:M$30)/$I$22, SUMIF($J$5:M$5, $D59,$J$30:M$30)-SUM($I59:M59))</f>
        <v>0</v>
      </c>
      <c r="O59" s="8">
        <f>IF(SUM($I59:N59)&lt;SUMIF($J$5:N$5, $D59,$J$30:N$30), SUMIF($J$5:N$5, $D59,$J$30:N$30)/$I$22, SUMIF($J$5:N$5, $D59,$J$30:N$30)-SUM($I59:N59))</f>
        <v>0</v>
      </c>
      <c r="P59" s="8">
        <f>IF(SUM($I59:O59)&lt;SUMIF($J$5:O$5, $D59,$J$30:O$30), SUMIF($J$5:O$5, $D59,$J$30:O$30)/$I$22, SUMIF($J$5:O$5, $D59,$J$30:O$30)-SUM($I59:O59))</f>
        <v>0</v>
      </c>
      <c r="Q59" s="8">
        <f>IF(SUM($I59:P59)&lt;SUMIF($J$5:P$5, $D59,$J$30:P$30), SUMIF($J$5:P$5, $D59,$J$30:P$30)/$I$22, SUMIF($J$5:P$5, $D59,$J$30:P$30)-SUM($I59:P59))</f>
        <v>0</v>
      </c>
      <c r="R59" s="8">
        <f>IF(SUM($I59:Q59)&lt;SUMIF($J$5:Q$5, $D59,$J$30:Q$30), SUMIF($J$5:Q$5, $D59,$J$30:Q$30)/$I$22, SUMIF($J$5:Q$5, $D59,$J$30:Q$30)-SUM($I59:Q59))</f>
        <v>0</v>
      </c>
      <c r="S59" s="8">
        <f>IF(SUM($I59:R59)&lt;SUMIF($J$5:R$5, $D59,$J$30:R$30), SUMIF($J$5:R$5, $D59,$J$30:R$30)/$I$22, SUMIF($J$5:R$5, $D59,$J$30:R$30)-SUM($I59:R59))</f>
        <v>0</v>
      </c>
      <c r="T59" s="8">
        <f>IF(SUM($I59:S59)&lt;SUMIF($J$5:S$5, $D59,$J$30:S$30), SUMIF($J$5:S$5, $D59,$J$30:S$30)/$I$22, SUMIF($J$5:S$5, $D59,$J$30:S$30)-SUM($I59:S59))</f>
        <v>0</v>
      </c>
      <c r="U59" s="8">
        <f>IF(SUM($I59:T59)&lt;SUMIF($J$5:T$5, $D59,$J$30:T$30), SUMIF($J$5:T$5, $D59,$J$30:T$30)/$I$22, SUMIF($J$5:T$5, $D59,$J$30:T$30)-SUM($I59:T59))</f>
        <v>0</v>
      </c>
      <c r="V59" s="8">
        <f>IF(SUM($I59:U59)&lt;SUMIF($J$5:U$5, $D59,$J$30:U$30), SUMIF($J$5:U$5, $D59,$J$30:U$30)/$I$22, SUMIF($J$5:U$5, $D59,$J$30:U$30)-SUM($I59:U59))</f>
        <v>0</v>
      </c>
      <c r="W59" s="8">
        <f>IF(SUM($I59:V59)&lt;SUMIF($J$5:V$5, $D59,$J$30:V$30), SUMIF($J$5:V$5, $D59,$J$30:V$30)/$I$22, SUMIF($J$5:V$5, $D59,$J$30:V$30)-SUM($I59:V59))</f>
        <v>0</v>
      </c>
      <c r="X59" s="8">
        <f>IF(SUM($I59:W59)&lt;SUMIF($J$5:W$5, $D59,$J$30:W$30), SUMIF($J$5:W$5, $D59,$J$30:W$30)/$I$22, SUMIF($J$5:W$5, $D59,$J$30:W$30)-SUM($I59:W59))</f>
        <v>0</v>
      </c>
      <c r="Y59" s="8">
        <f>IF(SUM($I59:X59)&lt;SUMIF($J$5:X$5, $D59,$J$30:X$30), SUMIF($J$5:X$5, $D59,$J$30:X$30)/$I$22, SUMIF($J$5:X$5, $D59,$J$30:X$30)-SUM($I59:X59))</f>
        <v>0</v>
      </c>
      <c r="Z59" s="8">
        <f>IF(SUM($I59:Y59)&lt;SUMIF($J$5:Y$5, $D59,$J$30:Y$30), SUMIF($J$5:Y$5, $D59,$J$30:Y$30)/$I$22, SUMIF($J$5:Y$5, $D59,$J$30:Y$30)-SUM($I59:Y59))</f>
        <v>0</v>
      </c>
      <c r="AA59" s="8">
        <f>IF(SUM($I59:Z59)&lt;SUMIF($J$5:Z$5, $D59,$J$30:Z$30), SUMIF($J$5:Z$5, $D59,$J$30:Z$30)/$I$22, SUMIF($J$5:Z$5, $D59,$J$30:Z$30)-SUM($I59:Z59))</f>
        <v>0</v>
      </c>
      <c r="AB59" s="8">
        <f>IF(SUM($I59:AA59)&lt;SUMIF($J$5:AA$5, $D59,$J$30:AA$30), SUMIF($J$5:AA$5, $D59,$J$30:AA$30)/$I$22, SUMIF($J$5:AA$5, $D59,$J$30:AA$30)-SUM($I59:AA59))</f>
        <v>0</v>
      </c>
      <c r="AC59" s="8">
        <f>IF(SUM($I59:AB59)&lt;SUMIF($J$5:AB$5, $D59,$J$30:AB$30), SUMIF($J$5:AB$5, $D59,$J$30:AB$30)/$I$22, SUMIF($J$5:AB$5, $D59,$J$30:AB$30)-SUM($I59:AB59))</f>
        <v>0</v>
      </c>
      <c r="AD59" s="8">
        <f>IF(SUM($I59:AC59)&lt;SUMIF($J$5:AC$5, $D59,$J$30:AC$30), SUMIF($J$5:AC$5, $D59,$J$30:AC$30)/$I$22, SUMIF($J$5:AC$5, $D59,$J$30:AC$30)-SUM($I59:AC59))</f>
        <v>0</v>
      </c>
      <c r="AE59" s="8">
        <f>IF(SUM($I59:AD59)&lt;SUMIF($J$5:AD$5, $D59,$J$30:AD$30), SUMIF($J$5:AD$5, $D59,$J$30:AD$30)/$I$22, SUMIF($J$5:AD$5, $D59,$J$30:AD$30)-SUM($I59:AD59))</f>
        <v>0</v>
      </c>
      <c r="AF59" s="8">
        <f>IF(SUM($I59:AE59)&lt;SUMIF($J$5:AE$5, $D59,$J$30:AE$30), SUMIF($J$5:AE$5, $D59,$J$30:AE$30)/$I$22, SUMIF($J$5:AE$5, $D59,$J$30:AE$30)-SUM($I59:AE59))</f>
        <v>0</v>
      </c>
      <c r="AG59" s="8">
        <f>IF(SUM($I59:AF59)&lt;SUMIF($J$5:AF$5, $D59,$J$30:AF$30), SUMIF($J$5:AF$5, $D59,$J$30:AF$30)/$I$22, SUMIF($J$5:AF$5, $D59,$J$30:AF$30)-SUM($I59:AF59))</f>
        <v>0</v>
      </c>
      <c r="AH59" s="8">
        <f>IF(SUM($I59:AG59)&lt;SUMIF($J$5:AG$5, $D59,$J$30:AG$30), SUMIF($J$5:AG$5, $D59,$J$30:AG$30)/$I$22, SUMIF($J$5:AG$5, $D59,$J$30:AG$30)-SUM($I59:AG59))</f>
        <v>0</v>
      </c>
      <c r="AI59" s="8">
        <f>IF(SUM($I59:AH59)&lt;SUMIF($J$5:AH$5, $D59,$J$30:AH$30), SUMIF($J$5:AH$5, $D59,$J$30:AH$30)/$I$22, SUMIF($J$5:AH$5, $D59,$J$30:AH$30)-SUM($I59:AH59))</f>
        <v>0</v>
      </c>
      <c r="AJ59" s="8">
        <f>IF(SUM($I59:AI59)&lt;SUMIF($J$5:AI$5, $D59,$J$30:AI$30), SUMIF($J$5:AI$5, $D59,$J$30:AI$30)/$I$22, SUMIF($J$5:AI$5, $D59,$J$30:AI$30)-SUM($I59:AI59))</f>
        <v>0</v>
      </c>
      <c r="AK59" s="8">
        <f>IF(SUM($I59:AJ59)&lt;SUMIF($J$5:AJ$5, $D59,$J$30:AJ$30), SUMIF($J$5:AJ$5, $D59,$J$30:AJ$30)/$I$22, SUMIF($J$5:AJ$5, $D59,$J$30:AJ$30)-SUM($I59:AJ59))</f>
        <v>0</v>
      </c>
      <c r="AL59" s="8">
        <f>IF(SUM($I59:AK59)&lt;SUMIF($J$5:AK$5, $D59,$J$30:AK$30), SUMIF($J$5:AK$5, $D59,$J$30:AK$30)/$I$22, SUMIF($J$5:AK$5, $D59,$J$30:AK$30)-SUM($I59:AK59))</f>
        <v>0.83701476288391286</v>
      </c>
      <c r="AM59" s="8">
        <f>IF(SUM($I59:AL59)&lt;SUMIF($J$5:AL$5, $D59,$J$30:AL$30), SUMIF($J$5:AL$5, $D59,$J$30:AL$30)/$I$22, SUMIF($J$5:AL$5, $D59,$J$30:AL$30)-SUM($I59:AL59))</f>
        <v>0.83701476288391286</v>
      </c>
      <c r="AP59" s="9"/>
    </row>
    <row r="60" spans="4:42" ht="12.75" customHeight="1">
      <c r="D60" s="36">
        <f t="shared" si="22"/>
        <v>2039</v>
      </c>
      <c r="E60" s="1" t="s">
        <v>50</v>
      </c>
      <c r="I60" s="57"/>
      <c r="J60" s="8">
        <f>IF(SUM($I60:I60)&lt;SUMIF(I$5:$J$5, $D60,I$30:$J$30), SUMIF(I$5:$J$5, $D60,I$30:$J$30)/$I$22, SUMIF(I$5:$J$5, $D60,I$30:$J$30)-SUM($I60:I60))</f>
        <v>0</v>
      </c>
      <c r="K60" s="8">
        <f>IF(SUM($I60:J60)&lt;SUMIF(J$5:$J$5, $D60,J$30:$J$30), SUMIF(J$5:$J$5, $D60,J$30:$J$30)/$I$22, SUMIF(J$5:$J$5, $D60,J$30:$J$30)-SUM($I60:J60))</f>
        <v>0</v>
      </c>
      <c r="L60" s="8">
        <f>IF(SUM($I60:K60)&lt;SUMIF($J$5:K$5, $D60,$J$30:K$30), SUMIF($J$5:K$5, $D60,$J$30:K$30)/$I$22, SUMIF($J$5:K$5, $D60,$J$30:K$30)-SUM($I60:K60))</f>
        <v>0</v>
      </c>
      <c r="M60" s="8">
        <f>IF(SUM($I60:L60)&lt;SUMIF($J$5:L$5, $D60,$J$30:L$30), SUMIF($J$5:L$5, $D60,$J$30:L$30)/$I$22, SUMIF($J$5:L$5, $D60,$J$30:L$30)-SUM($I60:L60))</f>
        <v>0</v>
      </c>
      <c r="N60" s="8">
        <f>IF(SUM($I60:M60)&lt;SUMIF($J$5:M$5, $D60,$J$30:M$30), SUMIF($J$5:M$5, $D60,$J$30:M$30)/$I$22, SUMIF($J$5:M$5, $D60,$J$30:M$30)-SUM($I60:M60))</f>
        <v>0</v>
      </c>
      <c r="O60" s="8">
        <f>IF(SUM($I60:N60)&lt;SUMIF($J$5:N$5, $D60,$J$30:N$30), SUMIF($J$5:N$5, $D60,$J$30:N$30)/$I$22, SUMIF($J$5:N$5, $D60,$J$30:N$30)-SUM($I60:N60))</f>
        <v>0</v>
      </c>
      <c r="P60" s="8">
        <f>IF(SUM($I60:O60)&lt;SUMIF($J$5:O$5, $D60,$J$30:O$30), SUMIF($J$5:O$5, $D60,$J$30:O$30)/$I$22, SUMIF($J$5:O$5, $D60,$J$30:O$30)-SUM($I60:O60))</f>
        <v>0</v>
      </c>
      <c r="Q60" s="8">
        <f>IF(SUM($I60:P60)&lt;SUMIF($J$5:P$5, $D60,$J$30:P$30), SUMIF($J$5:P$5, $D60,$J$30:P$30)/$I$22, SUMIF($J$5:P$5, $D60,$J$30:P$30)-SUM($I60:P60))</f>
        <v>0</v>
      </c>
      <c r="R60" s="8">
        <f>IF(SUM($I60:Q60)&lt;SUMIF($J$5:Q$5, $D60,$J$30:Q$30), SUMIF($J$5:Q$5, $D60,$J$30:Q$30)/$I$22, SUMIF($J$5:Q$5, $D60,$J$30:Q$30)-SUM($I60:Q60))</f>
        <v>0</v>
      </c>
      <c r="S60" s="8">
        <f>IF(SUM($I60:R60)&lt;SUMIF($J$5:R$5, $D60,$J$30:R$30), SUMIF($J$5:R$5, $D60,$J$30:R$30)/$I$22, SUMIF($J$5:R$5, $D60,$J$30:R$30)-SUM($I60:R60))</f>
        <v>0</v>
      </c>
      <c r="T60" s="8">
        <f>IF(SUM($I60:S60)&lt;SUMIF($J$5:S$5, $D60,$J$30:S$30), SUMIF($J$5:S$5, $D60,$J$30:S$30)/$I$22, SUMIF($J$5:S$5, $D60,$J$30:S$30)-SUM($I60:S60))</f>
        <v>0</v>
      </c>
      <c r="U60" s="8">
        <f>IF(SUM($I60:T60)&lt;SUMIF($J$5:T$5, $D60,$J$30:T$30), SUMIF($J$5:T$5, $D60,$J$30:T$30)/$I$22, SUMIF($J$5:T$5, $D60,$J$30:T$30)-SUM($I60:T60))</f>
        <v>0</v>
      </c>
      <c r="V60" s="8">
        <f>IF(SUM($I60:U60)&lt;SUMIF($J$5:U$5, $D60,$J$30:U$30), SUMIF($J$5:U$5, $D60,$J$30:U$30)/$I$22, SUMIF($J$5:U$5, $D60,$J$30:U$30)-SUM($I60:U60))</f>
        <v>0</v>
      </c>
      <c r="W60" s="8">
        <f>IF(SUM($I60:V60)&lt;SUMIF($J$5:V$5, $D60,$J$30:V$30), SUMIF($J$5:V$5, $D60,$J$30:V$30)/$I$22, SUMIF($J$5:V$5, $D60,$J$30:V$30)-SUM($I60:V60))</f>
        <v>0</v>
      </c>
      <c r="X60" s="8">
        <f>IF(SUM($I60:W60)&lt;SUMIF($J$5:W$5, $D60,$J$30:W$30), SUMIF($J$5:W$5, $D60,$J$30:W$30)/$I$22, SUMIF($J$5:W$5, $D60,$J$30:W$30)-SUM($I60:W60))</f>
        <v>0</v>
      </c>
      <c r="Y60" s="8">
        <f>IF(SUM($I60:X60)&lt;SUMIF($J$5:X$5, $D60,$J$30:X$30), SUMIF($J$5:X$5, $D60,$J$30:X$30)/$I$22, SUMIF($J$5:X$5, $D60,$J$30:X$30)-SUM($I60:X60))</f>
        <v>0</v>
      </c>
      <c r="Z60" s="8">
        <f>IF(SUM($I60:Y60)&lt;SUMIF($J$5:Y$5, $D60,$J$30:Y$30), SUMIF($J$5:Y$5, $D60,$J$30:Y$30)/$I$22, SUMIF($J$5:Y$5, $D60,$J$30:Y$30)-SUM($I60:Y60))</f>
        <v>0</v>
      </c>
      <c r="AA60" s="8">
        <f>IF(SUM($I60:Z60)&lt;SUMIF($J$5:Z$5, $D60,$J$30:Z$30), SUMIF($J$5:Z$5, $D60,$J$30:Z$30)/$I$22, SUMIF($J$5:Z$5, $D60,$J$30:Z$30)-SUM($I60:Z60))</f>
        <v>0</v>
      </c>
      <c r="AB60" s="8">
        <f>IF(SUM($I60:AA60)&lt;SUMIF($J$5:AA$5, $D60,$J$30:AA$30), SUMIF($J$5:AA$5, $D60,$J$30:AA$30)/$I$22, SUMIF($J$5:AA$5, $D60,$J$30:AA$30)-SUM($I60:AA60))</f>
        <v>0</v>
      </c>
      <c r="AC60" s="8">
        <f>IF(SUM($I60:AB60)&lt;SUMIF($J$5:AB$5, $D60,$J$30:AB$30), SUMIF($J$5:AB$5, $D60,$J$30:AB$30)/$I$22, SUMIF($J$5:AB$5, $D60,$J$30:AB$30)-SUM($I60:AB60))</f>
        <v>0</v>
      </c>
      <c r="AD60" s="8">
        <f>IF(SUM($I60:AC60)&lt;SUMIF($J$5:AC$5, $D60,$J$30:AC$30), SUMIF($J$5:AC$5, $D60,$J$30:AC$30)/$I$22, SUMIF($J$5:AC$5, $D60,$J$30:AC$30)-SUM($I60:AC60))</f>
        <v>0</v>
      </c>
      <c r="AE60" s="8">
        <f>IF(SUM($I60:AD60)&lt;SUMIF($J$5:AD$5, $D60,$J$30:AD$30), SUMIF($J$5:AD$5, $D60,$J$30:AD$30)/$I$22, SUMIF($J$5:AD$5, $D60,$J$30:AD$30)-SUM($I60:AD60))</f>
        <v>0</v>
      </c>
      <c r="AF60" s="8">
        <f>IF(SUM($I60:AE60)&lt;SUMIF($J$5:AE$5, $D60,$J$30:AE$30), SUMIF($J$5:AE$5, $D60,$J$30:AE$30)/$I$22, SUMIF($J$5:AE$5, $D60,$J$30:AE$30)-SUM($I60:AE60))</f>
        <v>0</v>
      </c>
      <c r="AG60" s="8">
        <f>IF(SUM($I60:AF60)&lt;SUMIF($J$5:AF$5, $D60,$J$30:AF$30), SUMIF($J$5:AF$5, $D60,$J$30:AF$30)/$I$22, SUMIF($J$5:AF$5, $D60,$J$30:AF$30)-SUM($I60:AF60))</f>
        <v>0</v>
      </c>
      <c r="AH60" s="8">
        <f>IF(SUM($I60:AG60)&lt;SUMIF($J$5:AG$5, $D60,$J$30:AG$30), SUMIF($J$5:AG$5, $D60,$J$30:AG$30)/$I$22, SUMIF($J$5:AG$5, $D60,$J$30:AG$30)-SUM($I60:AG60))</f>
        <v>0</v>
      </c>
      <c r="AI60" s="8">
        <f>IF(SUM($I60:AH60)&lt;SUMIF($J$5:AH$5, $D60,$J$30:AH$30), SUMIF($J$5:AH$5, $D60,$J$30:AH$30)/$I$22, SUMIF($J$5:AH$5, $D60,$J$30:AH$30)-SUM($I60:AH60))</f>
        <v>0</v>
      </c>
      <c r="AJ60" s="8">
        <f>IF(SUM($I60:AI60)&lt;SUMIF($J$5:AI$5, $D60,$J$30:AI$30), SUMIF($J$5:AI$5, $D60,$J$30:AI$30)/$I$22, SUMIF($J$5:AI$5, $D60,$J$30:AI$30)-SUM($I60:AI60))</f>
        <v>0</v>
      </c>
      <c r="AK60" s="8">
        <f>IF(SUM($I60:AJ60)&lt;SUMIF($J$5:AJ$5, $D60,$J$30:AJ$30), SUMIF($J$5:AJ$5, $D60,$J$30:AJ$30)/$I$22, SUMIF($J$5:AJ$5, $D60,$J$30:AJ$30)-SUM($I60:AJ60))</f>
        <v>0</v>
      </c>
      <c r="AL60" s="8">
        <f>IF(SUM($I60:AK60)&lt;SUMIF($J$5:AK$5, $D60,$J$30:AK$30), SUMIF($J$5:AK$5, $D60,$J$30:AK$30)/$I$22, SUMIF($J$5:AK$5, $D60,$J$30:AK$30)-SUM($I60:AK60))</f>
        <v>0</v>
      </c>
      <c r="AM60" s="8">
        <f>IF(SUM($I60:AL60)&lt;SUMIF($J$5:AL$5, $D60,$J$30:AL$30), SUMIF($J$5:AL$5, $D60,$J$30:AL$30)/$I$22, SUMIF($J$5:AL$5, $D60,$J$30:AL$30)-SUM($I60:AL60))</f>
        <v>0.83701476288391286</v>
      </c>
      <c r="AP60" s="9"/>
    </row>
    <row r="61" spans="4:42" ht="12.75" customHeight="1">
      <c r="D61" s="36">
        <f t="shared" si="22"/>
        <v>2040</v>
      </c>
      <c r="E61" s="1" t="s">
        <v>50</v>
      </c>
      <c r="I61" s="57"/>
      <c r="J61" s="8">
        <f>IF(SUM($I61:I61)&lt;SUMIF(I$5:$J$5, $D61,I$30:$J$30), SUMIF(I$5:$J$5, $D61,I$30:$J$30)/$I$22, SUMIF(I$5:$J$5, $D61,I$30:$J$30)-SUM($I61:I61))</f>
        <v>0</v>
      </c>
      <c r="K61" s="8">
        <f>IF(SUM($I61:J61)&lt;SUMIF(J$5:$J$5, $D61,J$30:$J$30), SUMIF(J$5:$J$5, $D61,J$30:$J$30)/$I$22, SUMIF(J$5:$J$5, $D61,J$30:$J$30)-SUM($I61:J61))</f>
        <v>0</v>
      </c>
      <c r="L61" s="8">
        <f>IF(SUM($I61:K61)&lt;SUMIF($J$5:K$5, $D61,$J$30:K$30), SUMIF($J$5:K$5, $D61,$J$30:K$30)/$I$22, SUMIF($J$5:K$5, $D61,$J$30:K$30)-SUM($I61:K61))</f>
        <v>0</v>
      </c>
      <c r="M61" s="8">
        <f>IF(SUM($I61:L61)&lt;SUMIF($J$5:L$5, $D61,$J$30:L$30), SUMIF($J$5:L$5, $D61,$J$30:L$30)/$I$22, SUMIF($J$5:L$5, $D61,$J$30:L$30)-SUM($I61:L61))</f>
        <v>0</v>
      </c>
      <c r="N61" s="8">
        <f>IF(SUM($I61:M61)&lt;SUMIF($J$5:M$5, $D61,$J$30:M$30), SUMIF($J$5:M$5, $D61,$J$30:M$30)/$I$22, SUMIF($J$5:M$5, $D61,$J$30:M$30)-SUM($I61:M61))</f>
        <v>0</v>
      </c>
      <c r="O61" s="8">
        <f>IF(SUM($I61:N61)&lt;SUMIF($J$5:N$5, $D61,$J$30:N$30), SUMIF($J$5:N$5, $D61,$J$30:N$30)/$I$22, SUMIF($J$5:N$5, $D61,$J$30:N$30)-SUM($I61:N61))</f>
        <v>0</v>
      </c>
      <c r="P61" s="8">
        <f>IF(SUM($I61:O61)&lt;SUMIF($J$5:O$5, $D61,$J$30:O$30), SUMIF($J$5:O$5, $D61,$J$30:O$30)/$I$22, SUMIF($J$5:O$5, $D61,$J$30:O$30)-SUM($I61:O61))</f>
        <v>0</v>
      </c>
      <c r="Q61" s="8">
        <f>IF(SUM($I61:P61)&lt;SUMIF($J$5:P$5, $D61,$J$30:P$30), SUMIF($J$5:P$5, $D61,$J$30:P$30)/$I$22, SUMIF($J$5:P$5, $D61,$J$30:P$30)-SUM($I61:P61))</f>
        <v>0</v>
      </c>
      <c r="R61" s="8">
        <f>IF(SUM($I61:Q61)&lt;SUMIF($J$5:Q$5, $D61,$J$30:Q$30), SUMIF($J$5:Q$5, $D61,$J$30:Q$30)/$I$22, SUMIF($J$5:Q$5, $D61,$J$30:Q$30)-SUM($I61:Q61))</f>
        <v>0</v>
      </c>
      <c r="S61" s="8">
        <f>IF(SUM($I61:R61)&lt;SUMIF($J$5:R$5, $D61,$J$30:R$30), SUMIF($J$5:R$5, $D61,$J$30:R$30)/$I$22, SUMIF($J$5:R$5, $D61,$J$30:R$30)-SUM($I61:R61))</f>
        <v>0</v>
      </c>
      <c r="T61" s="8">
        <f>IF(SUM($I61:S61)&lt;SUMIF($J$5:S$5, $D61,$J$30:S$30), SUMIF($J$5:S$5, $D61,$J$30:S$30)/$I$22, SUMIF($J$5:S$5, $D61,$J$30:S$30)-SUM($I61:S61))</f>
        <v>0</v>
      </c>
      <c r="U61" s="8">
        <f>IF(SUM($I61:T61)&lt;SUMIF($J$5:T$5, $D61,$J$30:T$30), SUMIF($J$5:T$5, $D61,$J$30:T$30)/$I$22, SUMIF($J$5:T$5, $D61,$J$30:T$30)-SUM($I61:T61))</f>
        <v>0</v>
      </c>
      <c r="V61" s="8">
        <f>IF(SUM($I61:U61)&lt;SUMIF($J$5:U$5, $D61,$J$30:U$30), SUMIF($J$5:U$5, $D61,$J$30:U$30)/$I$22, SUMIF($J$5:U$5, $D61,$J$30:U$30)-SUM($I61:U61))</f>
        <v>0</v>
      </c>
      <c r="W61" s="8">
        <f>IF(SUM($I61:V61)&lt;SUMIF($J$5:V$5, $D61,$J$30:V$30), SUMIF($J$5:V$5, $D61,$J$30:V$30)/$I$22, SUMIF($J$5:V$5, $D61,$J$30:V$30)-SUM($I61:V61))</f>
        <v>0</v>
      </c>
      <c r="X61" s="8">
        <f>IF(SUM($I61:W61)&lt;SUMIF($J$5:W$5, $D61,$J$30:W$30), SUMIF($J$5:W$5, $D61,$J$30:W$30)/$I$22, SUMIF($J$5:W$5, $D61,$J$30:W$30)-SUM($I61:W61))</f>
        <v>0</v>
      </c>
      <c r="Y61" s="8">
        <f>IF(SUM($I61:X61)&lt;SUMIF($J$5:X$5, $D61,$J$30:X$30), SUMIF($J$5:X$5, $D61,$J$30:X$30)/$I$22, SUMIF($J$5:X$5, $D61,$J$30:X$30)-SUM($I61:X61))</f>
        <v>0</v>
      </c>
      <c r="Z61" s="8">
        <f>IF(SUM($I61:Y61)&lt;SUMIF($J$5:Y$5, $D61,$J$30:Y$30), SUMIF($J$5:Y$5, $D61,$J$30:Y$30)/$I$22, SUMIF($J$5:Y$5, $D61,$J$30:Y$30)-SUM($I61:Y61))</f>
        <v>0</v>
      </c>
      <c r="AA61" s="8">
        <f>IF(SUM($I61:Z61)&lt;SUMIF($J$5:Z$5, $D61,$J$30:Z$30), SUMIF($J$5:Z$5, $D61,$J$30:Z$30)/$I$22, SUMIF($J$5:Z$5, $D61,$J$30:Z$30)-SUM($I61:Z61))</f>
        <v>0</v>
      </c>
      <c r="AB61" s="8">
        <f>IF(SUM($I61:AA61)&lt;SUMIF($J$5:AA$5, $D61,$J$30:AA$30), SUMIF($J$5:AA$5, $D61,$J$30:AA$30)/$I$22, SUMIF($J$5:AA$5, $D61,$J$30:AA$30)-SUM($I61:AA61))</f>
        <v>0</v>
      </c>
      <c r="AC61" s="8">
        <f>IF(SUM($I61:AB61)&lt;SUMIF($J$5:AB$5, $D61,$J$30:AB$30), SUMIF($J$5:AB$5, $D61,$J$30:AB$30)/$I$22, SUMIF($J$5:AB$5, $D61,$J$30:AB$30)-SUM($I61:AB61))</f>
        <v>0</v>
      </c>
      <c r="AD61" s="8">
        <f>IF(SUM($I61:AC61)&lt;SUMIF($J$5:AC$5, $D61,$J$30:AC$30), SUMIF($J$5:AC$5, $D61,$J$30:AC$30)/$I$22, SUMIF($J$5:AC$5, $D61,$J$30:AC$30)-SUM($I61:AC61))</f>
        <v>0</v>
      </c>
      <c r="AE61" s="8">
        <f>IF(SUM($I61:AD61)&lt;SUMIF($J$5:AD$5, $D61,$J$30:AD$30), SUMIF($J$5:AD$5, $D61,$J$30:AD$30)/$I$22, SUMIF($J$5:AD$5, $D61,$J$30:AD$30)-SUM($I61:AD61))</f>
        <v>0</v>
      </c>
      <c r="AF61" s="8">
        <f>IF(SUM($I61:AE61)&lt;SUMIF($J$5:AE$5, $D61,$J$30:AE$30), SUMIF($J$5:AE$5, $D61,$J$30:AE$30)/$I$22, SUMIF($J$5:AE$5, $D61,$J$30:AE$30)-SUM($I61:AE61))</f>
        <v>0</v>
      </c>
      <c r="AG61" s="8">
        <f>IF(SUM($I61:AF61)&lt;SUMIF($J$5:AF$5, $D61,$J$30:AF$30), SUMIF($J$5:AF$5, $D61,$J$30:AF$30)/$I$22, SUMIF($J$5:AF$5, $D61,$J$30:AF$30)-SUM($I61:AF61))</f>
        <v>0</v>
      </c>
      <c r="AH61" s="8">
        <f>IF(SUM($I61:AG61)&lt;SUMIF($J$5:AG$5, $D61,$J$30:AG$30), SUMIF($J$5:AG$5, $D61,$J$30:AG$30)/$I$22, SUMIF($J$5:AG$5, $D61,$J$30:AG$30)-SUM($I61:AG61))</f>
        <v>0</v>
      </c>
      <c r="AI61" s="8">
        <f>IF(SUM($I61:AH61)&lt;SUMIF($J$5:AH$5, $D61,$J$30:AH$30), SUMIF($J$5:AH$5, $D61,$J$30:AH$30)/$I$22, SUMIF($J$5:AH$5, $D61,$J$30:AH$30)-SUM($I61:AH61))</f>
        <v>0</v>
      </c>
      <c r="AJ61" s="8">
        <f>IF(SUM($I61:AI61)&lt;SUMIF($J$5:AI$5, $D61,$J$30:AI$30), SUMIF($J$5:AI$5, $D61,$J$30:AI$30)/$I$22, SUMIF($J$5:AI$5, $D61,$J$30:AI$30)-SUM($I61:AI61))</f>
        <v>0</v>
      </c>
      <c r="AK61" s="8">
        <f>IF(SUM($I61:AJ61)&lt;SUMIF($J$5:AJ$5, $D61,$J$30:AJ$30), SUMIF($J$5:AJ$5, $D61,$J$30:AJ$30)/$I$22, SUMIF($J$5:AJ$5, $D61,$J$30:AJ$30)-SUM($I61:AJ61))</f>
        <v>0</v>
      </c>
      <c r="AL61" s="8">
        <f>IF(SUM($I61:AK61)&lt;SUMIF($J$5:AK$5, $D61,$J$30:AK$30), SUMIF($J$5:AK$5, $D61,$J$30:AK$30)/$I$22, SUMIF($J$5:AK$5, $D61,$J$30:AK$30)-SUM($I61:AK61))</f>
        <v>0</v>
      </c>
      <c r="AM61" s="8">
        <f>IF(SUM($I61:AL61)&lt;SUMIF($J$5:AL$5, $D61,$J$30:AL$30), SUMIF($J$5:AL$5, $D61,$J$30:AL$30)/$I$22, SUMIF($J$5:AL$5, $D61,$J$30:AL$30)-SUM($I61:AL61))</f>
        <v>0</v>
      </c>
      <c r="AP61" s="9"/>
    </row>
    <row r="62" spans="4:42" ht="12.75" customHeight="1">
      <c r="I62" s="57"/>
      <c r="AP62" s="9"/>
    </row>
    <row r="63" spans="4:42" ht="12.75" customHeight="1">
      <c r="D63" s="32" t="s">
        <v>27</v>
      </c>
      <c r="E63" s="1" t="s">
        <v>50</v>
      </c>
      <c r="I63" s="57"/>
      <c r="J63" s="1">
        <f>J25+SUM(J32:J61)</f>
        <v>7.9404792315028283</v>
      </c>
      <c r="K63" s="1">
        <f t="shared" ref="K63:AM63" si="23">K25+SUM(K32:K61)</f>
        <v>7.9404792315028283</v>
      </c>
      <c r="L63" s="1">
        <f t="shared" si="23"/>
        <v>8.5503206748809504</v>
      </c>
      <c r="M63" s="1">
        <f t="shared" si="23"/>
        <v>10.255872494692898</v>
      </c>
      <c r="N63" s="1">
        <f t="shared" si="23"/>
        <v>10.606164121272542</v>
      </c>
      <c r="O63" s="1">
        <f t="shared" si="23"/>
        <v>11.538253049144569</v>
      </c>
      <c r="P63" s="1">
        <f t="shared" si="23"/>
        <v>12.375267812028483</v>
      </c>
      <c r="Q63" s="1">
        <f t="shared" si="23"/>
        <v>13.212282574912393</v>
      </c>
      <c r="R63" s="1">
        <f t="shared" si="23"/>
        <v>14.049297337796308</v>
      </c>
      <c r="S63" s="1">
        <f t="shared" si="23"/>
        <v>14.886312100680218</v>
      </c>
      <c r="T63" s="1">
        <f t="shared" si="23"/>
        <v>15.723326863564132</v>
      </c>
      <c r="U63" s="1">
        <f t="shared" si="23"/>
        <v>16.560341626448043</v>
      </c>
      <c r="V63" s="1">
        <f t="shared" si="23"/>
        <v>17.397356389331957</v>
      </c>
      <c r="W63" s="1">
        <f t="shared" si="23"/>
        <v>18.234371152215868</v>
      </c>
      <c r="X63" s="1">
        <f t="shared" si="23"/>
        <v>19.071385915099782</v>
      </c>
      <c r="Y63" s="1">
        <f t="shared" si="23"/>
        <v>19.908400677983693</v>
      </c>
      <c r="Z63" s="1">
        <f t="shared" si="23"/>
        <v>20.745415440867607</v>
      </c>
      <c r="AA63" s="1">
        <f t="shared" si="23"/>
        <v>21.582430203751517</v>
      </c>
      <c r="AB63" s="1">
        <f t="shared" si="23"/>
        <v>22.419444966635432</v>
      </c>
      <c r="AC63" s="1">
        <f t="shared" si="23"/>
        <v>23.256459729519342</v>
      </c>
      <c r="AD63" s="1">
        <f t="shared" si="23"/>
        <v>24.093474492403256</v>
      </c>
      <c r="AE63" s="1">
        <f t="shared" si="23"/>
        <v>24.930489255287171</v>
      </c>
      <c r="AF63" s="1">
        <f t="shared" si="23"/>
        <v>25.767504018171085</v>
      </c>
      <c r="AG63" s="1">
        <f t="shared" si="23"/>
        <v>26.604518781054999</v>
      </c>
      <c r="AH63" s="1">
        <f t="shared" si="23"/>
        <v>27.441533543938913</v>
      </c>
      <c r="AI63" s="1">
        <f t="shared" si="23"/>
        <v>28.278548306822827</v>
      </c>
      <c r="AJ63" s="1">
        <f t="shared" si="23"/>
        <v>25.294376316488357</v>
      </c>
      <c r="AK63" s="1">
        <f t="shared" si="23"/>
        <v>23.07476942280622</v>
      </c>
      <c r="AL63" s="1">
        <f t="shared" si="23"/>
        <v>23.911784185690134</v>
      </c>
      <c r="AM63" s="1">
        <f t="shared" si="23"/>
        <v>24.748798948574048</v>
      </c>
    </row>
    <row r="64" spans="4:42" ht="12.75" customHeight="1">
      <c r="D64" s="32" t="s">
        <v>26</v>
      </c>
      <c r="E64" s="1" t="s">
        <v>50</v>
      </c>
      <c r="I64" s="57"/>
      <c r="J64" s="1">
        <f t="shared" ref="J64:AM64" si="24">J30-SUM(J32:J61)+I64</f>
        <v>52.070870264201197</v>
      </c>
      <c r="K64" s="1">
        <f t="shared" si="24"/>
        <v>81.500271611388911</v>
      </c>
      <c r="L64" s="1">
        <f t="shared" si="24"/>
        <v>165.10535033688979</v>
      </c>
      <c r="M64" s="1">
        <f t="shared" si="24"/>
        <v>179.24186758096351</v>
      </c>
      <c r="N64" s="1">
        <f t="shared" si="24"/>
        <v>222.11795826307673</v>
      </c>
      <c r="O64" s="1">
        <f t="shared" si="24"/>
        <v>259.30825176791222</v>
      </c>
      <c r="P64" s="1">
        <f t="shared" si="24"/>
        <v>295.66153050986384</v>
      </c>
      <c r="Q64" s="1">
        <f t="shared" si="24"/>
        <v>331.17779448893151</v>
      </c>
      <c r="R64" s="1">
        <f t="shared" si="24"/>
        <v>365.8570437051153</v>
      </c>
      <c r="S64" s="1">
        <f t="shared" si="24"/>
        <v>399.69927815841515</v>
      </c>
      <c r="T64" s="1">
        <f t="shared" si="24"/>
        <v>432.70449784883112</v>
      </c>
      <c r="U64" s="1">
        <f t="shared" si="24"/>
        <v>464.87270277636316</v>
      </c>
      <c r="V64" s="1">
        <f t="shared" si="24"/>
        <v>496.2038929410113</v>
      </c>
      <c r="W64" s="1">
        <f t="shared" si="24"/>
        <v>526.69806834277551</v>
      </c>
      <c r="X64" s="1">
        <f t="shared" si="24"/>
        <v>556.35522898165584</v>
      </c>
      <c r="Y64" s="1">
        <f t="shared" si="24"/>
        <v>585.17537485765229</v>
      </c>
      <c r="Z64" s="1">
        <f t="shared" si="24"/>
        <v>613.15850597076474</v>
      </c>
      <c r="AA64" s="1">
        <f t="shared" si="24"/>
        <v>640.3046223209933</v>
      </c>
      <c r="AB64" s="1">
        <f t="shared" si="24"/>
        <v>666.61372390833799</v>
      </c>
      <c r="AC64" s="1">
        <f t="shared" si="24"/>
        <v>692.08581073279868</v>
      </c>
      <c r="AD64" s="1">
        <f t="shared" si="24"/>
        <v>716.72088279437548</v>
      </c>
      <c r="AE64" s="1">
        <f t="shared" si="24"/>
        <v>740.51894009306841</v>
      </c>
      <c r="AF64" s="1">
        <f t="shared" si="24"/>
        <v>763.47998262887745</v>
      </c>
      <c r="AG64" s="1">
        <f t="shared" si="24"/>
        <v>785.6040104018025</v>
      </c>
      <c r="AH64" s="1">
        <f t="shared" si="24"/>
        <v>806.89102341184366</v>
      </c>
      <c r="AI64" s="1">
        <f t="shared" si="24"/>
        <v>827.34102165900094</v>
      </c>
      <c r="AJ64" s="1">
        <f t="shared" si="24"/>
        <v>846.95400514327423</v>
      </c>
      <c r="AK64" s="1">
        <f t="shared" si="24"/>
        <v>865.72997386466363</v>
      </c>
      <c r="AL64" s="1">
        <f t="shared" si="24"/>
        <v>883.66892782316916</v>
      </c>
      <c r="AM64" s="1">
        <f t="shared" si="24"/>
        <v>900.7708670187908</v>
      </c>
      <c r="AP64" s="10">
        <f>ROUND(SUM(J30:AM30)-SUM(J32:AM61)-AM64,6)</f>
        <v>0</v>
      </c>
    </row>
    <row r="65" spans="1:43" ht="12.75" customHeight="1">
      <c r="D65" s="32" t="str">
        <f>"Total Closing RAB - "&amp;B20</f>
        <v>Total Closing RAB - Subtransmission</v>
      </c>
      <c r="E65" s="1" t="s">
        <v>50</v>
      </c>
      <c r="I65" s="57"/>
      <c r="J65" s="1">
        <f t="shared" ref="J65:AM65" si="25">J64+J27</f>
        <v>227.07270216537825</v>
      </c>
      <c r="K65" s="1">
        <f t="shared" si="25"/>
        <v>249.6242951027815</v>
      </c>
      <c r="L65" s="1">
        <f t="shared" si="25"/>
        <v>326.3515654184979</v>
      </c>
      <c r="M65" s="1">
        <f t="shared" si="25"/>
        <v>333.61027425278724</v>
      </c>
      <c r="N65" s="1">
        <f t="shared" si="25"/>
        <v>369.608556525116</v>
      </c>
      <c r="O65" s="1">
        <f t="shared" si="25"/>
        <v>399.92104162016699</v>
      </c>
      <c r="P65" s="1">
        <f t="shared" si="25"/>
        <v>429.39651195233421</v>
      </c>
      <c r="Q65" s="1">
        <f t="shared" si="25"/>
        <v>458.03496752161743</v>
      </c>
      <c r="R65" s="1">
        <f t="shared" si="25"/>
        <v>485.83640832801677</v>
      </c>
      <c r="S65" s="1">
        <f t="shared" si="25"/>
        <v>512.80083437153223</v>
      </c>
      <c r="T65" s="1">
        <f t="shared" si="25"/>
        <v>538.9282456521637</v>
      </c>
      <c r="U65" s="1">
        <f t="shared" si="25"/>
        <v>564.21864216991128</v>
      </c>
      <c r="V65" s="1">
        <f t="shared" si="25"/>
        <v>588.67202392477498</v>
      </c>
      <c r="W65" s="1">
        <f t="shared" si="25"/>
        <v>612.28839091675479</v>
      </c>
      <c r="X65" s="1">
        <f t="shared" si="25"/>
        <v>635.06774314585073</v>
      </c>
      <c r="Y65" s="1">
        <f t="shared" si="25"/>
        <v>657.01008061206267</v>
      </c>
      <c r="Z65" s="1">
        <f t="shared" si="25"/>
        <v>678.11540331539072</v>
      </c>
      <c r="AA65" s="1">
        <f t="shared" si="25"/>
        <v>698.3837112558349</v>
      </c>
      <c r="AB65" s="1">
        <f t="shared" si="25"/>
        <v>717.81500443339507</v>
      </c>
      <c r="AC65" s="1">
        <f t="shared" si="25"/>
        <v>736.40928284807137</v>
      </c>
      <c r="AD65" s="1">
        <f t="shared" si="25"/>
        <v>754.16654649986367</v>
      </c>
      <c r="AE65" s="1">
        <f t="shared" si="25"/>
        <v>771.0867953887722</v>
      </c>
      <c r="AF65" s="1">
        <f t="shared" si="25"/>
        <v>787.17002951479685</v>
      </c>
      <c r="AG65" s="1">
        <f t="shared" si="25"/>
        <v>802.41624887793739</v>
      </c>
      <c r="AH65" s="1">
        <f t="shared" si="25"/>
        <v>816.82545347819416</v>
      </c>
      <c r="AI65" s="1">
        <f t="shared" si="25"/>
        <v>830.39764331556705</v>
      </c>
      <c r="AJ65" s="1">
        <f t="shared" si="25"/>
        <v>846.95400514327423</v>
      </c>
      <c r="AK65" s="1">
        <f t="shared" si="25"/>
        <v>865.72997386466363</v>
      </c>
      <c r="AL65" s="1">
        <f t="shared" si="25"/>
        <v>883.66892782316916</v>
      </c>
      <c r="AM65" s="1">
        <f t="shared" si="25"/>
        <v>900.7708670187908</v>
      </c>
      <c r="AP65" s="9"/>
    </row>
    <row r="66" spans="1:43" ht="12.75" customHeight="1">
      <c r="I66" s="57"/>
      <c r="AP66" s="9"/>
    </row>
    <row r="67" spans="1:43" ht="12.75" customHeight="1">
      <c r="I67" s="57"/>
      <c r="AP67" s="9"/>
    </row>
    <row r="68" spans="1:43" s="29" customFormat="1" ht="12.75" customHeight="1">
      <c r="A68" s="30"/>
      <c r="B68" s="31" t="str">
        <f>Inputs!C36</f>
        <v>Distribution system assets</v>
      </c>
      <c r="C68" s="30"/>
      <c r="D68" s="34"/>
      <c r="E68" s="30"/>
      <c r="F68" s="30"/>
      <c r="G68" s="30"/>
      <c r="H68" s="30"/>
      <c r="I68" s="58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spans="1:43" ht="12.75" customHeight="1">
      <c r="B69" s="12"/>
      <c r="C69" s="1" t="s">
        <v>12</v>
      </c>
      <c r="I69" s="60">
        <f>INDEX(Inputs!$E$35:$E$42, MATCH(B68, Inputs!$C$35:$C$42,0))</f>
        <v>25.606197014581664</v>
      </c>
    </row>
    <row r="70" spans="1:43" ht="12.75" customHeight="1">
      <c r="B70" s="12"/>
      <c r="C70" s="1" t="s">
        <v>13</v>
      </c>
      <c r="I70" s="60">
        <f>INDEX(Inputs!$F$35:$F$42, MATCH(B68, Inputs!$C$35:$C$42,0))</f>
        <v>51</v>
      </c>
    </row>
    <row r="71" spans="1:43" ht="12.75" customHeight="1">
      <c r="B71" s="12"/>
      <c r="I71" s="57"/>
    </row>
    <row r="72" spans="1:43" ht="12.75" customHeight="1">
      <c r="C72" s="3" t="s">
        <v>15</v>
      </c>
      <c r="I72" s="57"/>
      <c r="AP72" s="9"/>
    </row>
    <row r="73" spans="1:43" ht="12.75" customHeight="1">
      <c r="D73" s="32" t="s">
        <v>28</v>
      </c>
      <c r="E73" s="1" t="s">
        <v>50</v>
      </c>
      <c r="I73" s="57"/>
      <c r="J73" s="7">
        <f>IF(OR($I69=0,I75=0),0,MIN(($I75/$I69), $I75-SUM($I73:I73)))</f>
        <v>67.658119132265483</v>
      </c>
      <c r="K73" s="7">
        <f>IF(OR($I69=0,J75=0),0,MIN(($I75/$I69), $I75-SUM($I73:J73)))</f>
        <v>67.658119132265483</v>
      </c>
      <c r="L73" s="7">
        <f>IF(OR($I69=0,K75=0),0,MIN(($I75/$I69), $I75-SUM($I73:K73)))</f>
        <v>67.658119132265483</v>
      </c>
      <c r="M73" s="7">
        <f>IF(OR($I69=0,L75=0),0,MIN(($I75/$I69), $I75-SUM($I73:L73)))</f>
        <v>67.658119132265483</v>
      </c>
      <c r="N73" s="7">
        <f>IF(OR($I69=0,M75=0),0,MIN(($I75/$I69), $I75-SUM($I73:M73)))</f>
        <v>67.658119132265483</v>
      </c>
      <c r="O73" s="7">
        <f>IF(OR($I69=0,N75=0),0,MIN(($I75/$I69), $I75-SUM($I73:N73)))</f>
        <v>67.658119132265483</v>
      </c>
      <c r="P73" s="7">
        <f>IF(OR($I69=0,O75=0),0,MIN(($I75/$I69), $I75-SUM($I73:O73)))</f>
        <v>67.658119132265483</v>
      </c>
      <c r="Q73" s="7">
        <f>IF(OR($I69=0,P75=0),0,MIN(($I75/$I69), $I75-SUM($I73:P73)))</f>
        <v>67.658119132265483</v>
      </c>
      <c r="R73" s="7">
        <f>IF(OR($I69=0,Q75=0),0,MIN(($I75/$I69), $I75-SUM($I73:Q73)))</f>
        <v>67.658119132265483</v>
      </c>
      <c r="S73" s="7">
        <f>IF(OR($I69=0,R75=0),0,MIN(($I75/$I69), $I75-SUM($I73:R73)))</f>
        <v>67.658119132265483</v>
      </c>
      <c r="T73" s="7">
        <f>IF(OR($I69=0,S75=0),0,MIN(($I75/$I69), $I75-SUM($I73:S73)))</f>
        <v>67.658119132265483</v>
      </c>
      <c r="U73" s="7">
        <f>IF(OR($I69=0,T75=0),0,MIN(($I75/$I69), $I75-SUM($I73:T73)))</f>
        <v>67.658119132265483</v>
      </c>
      <c r="V73" s="7">
        <f>IF(OR($I69=0,U75=0),0,MIN(($I75/$I69), $I75-SUM($I73:U73)))</f>
        <v>67.658119132265483</v>
      </c>
      <c r="W73" s="7">
        <f>IF(OR($I69=0,V75=0),0,MIN(($I75/$I69), $I75-SUM($I73:V73)))</f>
        <v>67.658119132265483</v>
      </c>
      <c r="X73" s="7">
        <f>IF(OR($I69=0,W75=0),0,MIN(($I75/$I69), $I75-SUM($I73:W73)))</f>
        <v>67.658119132265483</v>
      </c>
      <c r="Y73" s="7">
        <f>IF(OR($I69=0,X75=0),0,MIN(($I75/$I69), $I75-SUM($I73:X73)))</f>
        <v>67.658119132265483</v>
      </c>
      <c r="Z73" s="7">
        <f>IF(OR($I69=0,Y75=0),0,MIN(($I75/$I69), $I75-SUM($I73:Y73)))</f>
        <v>67.658119132265483</v>
      </c>
      <c r="AA73" s="7">
        <f>IF(OR($I69=0,Z75=0),0,MIN(($I75/$I69), $I75-SUM($I73:Z73)))</f>
        <v>67.658119132265483</v>
      </c>
      <c r="AB73" s="7">
        <f>IF(OR($I69=0,AA75=0),0,MIN(($I75/$I69), $I75-SUM($I73:AA73)))</f>
        <v>67.658119132265483</v>
      </c>
      <c r="AC73" s="7">
        <f>IF(OR($I69=0,AB75=0),0,MIN(($I75/$I69), $I75-SUM($I73:AB73)))</f>
        <v>67.658119132265483</v>
      </c>
      <c r="AD73" s="7">
        <f>IF(OR($I69=0,AC75=0),0,MIN(($I75/$I69), $I75-SUM($I73:AC73)))</f>
        <v>67.658119132265483</v>
      </c>
      <c r="AE73" s="7">
        <f>IF(OR($I69=0,AD75=0),0,MIN(($I75/$I69), $I75-SUM($I73:AD73)))</f>
        <v>67.658119132265483</v>
      </c>
      <c r="AF73" s="7">
        <f>IF(OR($I69=0,AE75=0),0,MIN(($I75/$I69), $I75-SUM($I73:AE73)))</f>
        <v>67.658119132265483</v>
      </c>
      <c r="AG73" s="7">
        <f>IF(OR($I69=0,AF75=0),0,MIN(($I75/$I69), $I75-SUM($I73:AF73)))</f>
        <v>67.658119132265483</v>
      </c>
      <c r="AH73" s="7">
        <f>IF(OR($I69=0,AG75=0),0,MIN(($I75/$I69), $I75-SUM($I73:AG73)))</f>
        <v>67.658119132265483</v>
      </c>
      <c r="AI73" s="7">
        <f>IF(OR($I69=0,AH75=0),0,MIN(($I75/$I69), $I75-SUM($I73:AH73)))</f>
        <v>41.014149830190036</v>
      </c>
      <c r="AJ73" s="7">
        <f>IF(OR($I69=0,AI75=0),0,MIN(($I75/$I69), $I75-SUM($I73:AI73)))</f>
        <v>0</v>
      </c>
      <c r="AK73" s="7">
        <f>IF(OR($I69=0,AJ75=0),0,MIN(($I75/$I69), $I75-SUM($I73:AJ73)))</f>
        <v>0</v>
      </c>
      <c r="AL73" s="7">
        <f>IF(OR($I69=0,AK75=0),0,MIN(($I75/$I69), $I75-SUM($I73:AK73)))</f>
        <v>0</v>
      </c>
      <c r="AM73" s="7">
        <f>IF(OR($I69=0,AL75=0),0,MIN(($I75/$I69), $I75-SUM($I73:AL73)))</f>
        <v>0</v>
      </c>
      <c r="AN73" s="7"/>
      <c r="AO73" s="7"/>
      <c r="AP73" s="10">
        <f>SUM(J73:AM73)-I75</f>
        <v>0</v>
      </c>
      <c r="AQ73" s="7"/>
    </row>
    <row r="74" spans="1:43" ht="12.75" customHeight="1">
      <c r="D74" s="32" t="s">
        <v>18</v>
      </c>
      <c r="I74" s="57">
        <f>IF(I$5=$G$8, INDEX(Inputs!$I$35:$I$42,MATCH(B68,Inputs!$C$35:$C$42,0)),0)</f>
        <v>1732.4671281368271</v>
      </c>
      <c r="J74" s="57">
        <f>IF(J$5=$G$8, INDEX(Inputs!$I$35:$I$42,MATCH(C68,Inputs!$C$35:$C$42,0)),0)</f>
        <v>0</v>
      </c>
      <c r="K74" s="57">
        <f>IF(K$5=$G$8, INDEX(Inputs!$I$35:$I$42,MATCH(D68,Inputs!$C$35:$C$42,0)),0)</f>
        <v>0</v>
      </c>
      <c r="L74" s="57">
        <f>IF(L$5=$G$8, INDEX(Inputs!$I$35:$I$42,MATCH(E68,Inputs!$C$35:$C$42,0)),0)</f>
        <v>0</v>
      </c>
      <c r="M74" s="57">
        <f>IF(M$5=$G$8, INDEX(Inputs!$I$35:$I$42,MATCH(F68,Inputs!$C$35:$C$42,0)),0)</f>
        <v>0</v>
      </c>
      <c r="N74" s="57">
        <f>IF(N$5=$G$8, INDEX(Inputs!$I$35:$I$42,MATCH(G68,Inputs!$C$35:$C$42,0)),0)</f>
        <v>0</v>
      </c>
      <c r="O74" s="57">
        <f>IF(O$5=$G$8, INDEX(Inputs!$I$35:$I$42,MATCH(H68,Inputs!$C$35:$C$42,0)),0)</f>
        <v>0</v>
      </c>
      <c r="P74" s="57">
        <f>IF(P$5=$G$8, INDEX(Inputs!$I$35:$I$42,MATCH(I68,Inputs!$C$35:$C$42,0)),0)</f>
        <v>0</v>
      </c>
      <c r="Q74" s="57">
        <f>IF(Q$5=$G$8, INDEX(Inputs!$I$35:$I$42,MATCH(J68,Inputs!$C$35:$C$42,0)),0)</f>
        <v>0</v>
      </c>
      <c r="R74" s="57">
        <f>IF(R$5=$G$8, INDEX(Inputs!$I$35:$I$42,MATCH(K68,Inputs!$C$35:$C$42,0)),0)</f>
        <v>0</v>
      </c>
      <c r="S74" s="57">
        <f>IF(S$5=$G$8, INDEX(Inputs!$I$35:$I$42,MATCH(L68,Inputs!$C$35:$C$42,0)),0)</f>
        <v>0</v>
      </c>
      <c r="T74" s="57">
        <f>IF(T$5=$G$8, INDEX(Inputs!$I$35:$I$42,MATCH(M68,Inputs!$C$35:$C$42,0)),0)</f>
        <v>0</v>
      </c>
      <c r="U74" s="57">
        <f>IF(U$5=$G$8, INDEX(Inputs!$I$35:$I$42,MATCH(N68,Inputs!$C$35:$C$42,0)),0)</f>
        <v>0</v>
      </c>
      <c r="V74" s="57">
        <f>IF(V$5=$G$8, INDEX(Inputs!$I$35:$I$42,MATCH(O68,Inputs!$C$35:$C$42,0)),0)</f>
        <v>0</v>
      </c>
      <c r="W74" s="57">
        <f>IF(W$5=$G$8, INDEX(Inputs!$I$35:$I$42,MATCH(P68,Inputs!$C$35:$C$42,0)),0)</f>
        <v>0</v>
      </c>
      <c r="X74" s="57">
        <f>IF(X$5=$G$8, INDEX(Inputs!$I$35:$I$42,MATCH(Q68,Inputs!$C$35:$C$42,0)),0)</f>
        <v>0</v>
      </c>
      <c r="Y74" s="57">
        <f>IF(Y$5=$G$8, INDEX(Inputs!$I$35:$I$42,MATCH(R68,Inputs!$C$35:$C$42,0)),0)</f>
        <v>0</v>
      </c>
      <c r="Z74" s="57">
        <f>IF(Z$5=$G$8, INDEX(Inputs!$I$35:$I$42,MATCH(S68,Inputs!$C$35:$C$42,0)),0)</f>
        <v>0</v>
      </c>
      <c r="AA74" s="57">
        <f>IF(AA$5=$G$8, INDEX(Inputs!$I$35:$I$42,MATCH(T68,Inputs!$C$35:$C$42,0)),0)</f>
        <v>0</v>
      </c>
      <c r="AB74" s="57">
        <f>IF(AB$5=$G$8, INDEX(Inputs!$I$35:$I$42,MATCH(U68,Inputs!$C$35:$C$42,0)),0)</f>
        <v>0</v>
      </c>
      <c r="AC74" s="57">
        <f>IF(AC$5=$G$8, INDEX(Inputs!$I$35:$I$42,MATCH(V68,Inputs!$C$35:$C$42,0)),0)</f>
        <v>0</v>
      </c>
      <c r="AD74" s="57">
        <f>IF(AD$5=$G$8, INDEX(Inputs!$I$35:$I$42,MATCH(W68,Inputs!$C$35:$C$42,0)),0)</f>
        <v>0</v>
      </c>
      <c r="AE74" s="57">
        <f>IF(AE$5=$G$8, INDEX(Inputs!$I$35:$I$42,MATCH(X68,Inputs!$C$35:$C$42,0)),0)</f>
        <v>0</v>
      </c>
      <c r="AF74" s="57">
        <f>IF(AF$5=$G$8, INDEX(Inputs!$I$35:$I$42,MATCH(Y68,Inputs!$C$35:$C$42,0)),0)</f>
        <v>0</v>
      </c>
      <c r="AG74" s="57">
        <f>IF(AG$5=$G$8, INDEX(Inputs!$I$35:$I$42,MATCH(Z68,Inputs!$C$35:$C$42,0)),0)</f>
        <v>0</v>
      </c>
      <c r="AH74" s="57">
        <f>IF(AH$5=$G$8, INDEX(Inputs!$I$35:$I$42,MATCH(AA68,Inputs!$C$35:$C$42,0)),0)</f>
        <v>0</v>
      </c>
      <c r="AI74" s="57">
        <f>IF(AI$5=$G$8, INDEX(Inputs!$I$35:$I$42,MATCH(AB68,Inputs!$C$35:$C$42,0)),0)</f>
        <v>0</v>
      </c>
      <c r="AJ74" s="57">
        <f>IF(AJ$5=$G$8, INDEX(Inputs!$I$35:$I$42,MATCH(AC68,Inputs!$C$35:$C$42,0)),0)</f>
        <v>0</v>
      </c>
      <c r="AK74" s="57">
        <f>IF(AK$5=$G$8, INDEX(Inputs!$I$35:$I$42,MATCH(AD68,Inputs!$C$35:$C$42,0)),0)</f>
        <v>0</v>
      </c>
      <c r="AL74" s="57">
        <f>IF(AL$5=$G$8, INDEX(Inputs!$I$35:$I$42,MATCH(AE68,Inputs!$C$35:$C$42,0)),0)</f>
        <v>0</v>
      </c>
      <c r="AM74" s="57">
        <f>IF(AM$5=$G$8, INDEX(Inputs!$I$35:$I$42,MATCH(AF68,Inputs!$C$35:$C$42,0)),0)</f>
        <v>0</v>
      </c>
      <c r="AN74" s="7"/>
      <c r="AO74" s="7"/>
      <c r="AP74" s="10"/>
      <c r="AQ74" s="7"/>
    </row>
    <row r="75" spans="1:43" ht="12.75" customHeight="1">
      <c r="D75" s="32" t="s">
        <v>51</v>
      </c>
      <c r="E75" s="1" t="s">
        <v>50</v>
      </c>
      <c r="I75" s="1">
        <f>H75-I73+I74</f>
        <v>1732.4671281368271</v>
      </c>
      <c r="J75" s="1">
        <f t="shared" ref="J75" si="26">I75-J73+J74</f>
        <v>1664.8090090045616</v>
      </c>
      <c r="K75" s="1">
        <f t="shared" ref="K75" si="27">J75-K73+K74</f>
        <v>1597.1508898722961</v>
      </c>
      <c r="L75" s="1">
        <f t="shared" ref="L75" si="28">K75-L73+L74</f>
        <v>1529.4927707400307</v>
      </c>
      <c r="M75" s="1">
        <f t="shared" ref="M75" si="29">L75-M73+M74</f>
        <v>1461.8346516077652</v>
      </c>
      <c r="N75" s="1">
        <f t="shared" ref="N75" si="30">M75-N73+N74</f>
        <v>1394.1765324754997</v>
      </c>
      <c r="O75" s="1">
        <f t="shared" ref="O75" si="31">N75-O73+O74</f>
        <v>1326.5184133432342</v>
      </c>
      <c r="P75" s="1">
        <f t="shared" ref="P75" si="32">O75-P73+P74</f>
        <v>1258.8602942109687</v>
      </c>
      <c r="Q75" s="1">
        <f t="shared" ref="Q75" si="33">P75-Q73+Q74</f>
        <v>1191.2021750787032</v>
      </c>
      <c r="R75" s="1">
        <f t="shared" ref="R75" si="34">Q75-R73+R74</f>
        <v>1123.5440559464378</v>
      </c>
      <c r="S75" s="1">
        <f t="shared" ref="S75" si="35">R75-S73+S74</f>
        <v>1055.8859368141723</v>
      </c>
      <c r="T75" s="1">
        <f t="shared" ref="T75" si="36">S75-T73+T74</f>
        <v>988.2278176819068</v>
      </c>
      <c r="U75" s="1">
        <f t="shared" ref="U75" si="37">T75-U73+U74</f>
        <v>920.56969854964132</v>
      </c>
      <c r="V75" s="1">
        <f t="shared" ref="V75" si="38">U75-V73+V74</f>
        <v>852.91157941737583</v>
      </c>
      <c r="W75" s="1">
        <f t="shared" ref="W75" si="39">V75-W73+W74</f>
        <v>785.25346028511035</v>
      </c>
      <c r="X75" s="1">
        <f t="shared" ref="X75" si="40">W75-X73+X74</f>
        <v>717.59534115284487</v>
      </c>
      <c r="Y75" s="1">
        <f t="shared" ref="Y75" si="41">X75-Y73+Y74</f>
        <v>649.93722202057938</v>
      </c>
      <c r="Z75" s="1">
        <f t="shared" ref="Z75" si="42">Y75-Z73+Z74</f>
        <v>582.2791028883139</v>
      </c>
      <c r="AA75" s="1">
        <f t="shared" ref="AA75" si="43">Z75-AA73+AA74</f>
        <v>514.62098375604842</v>
      </c>
      <c r="AB75" s="1">
        <f t="shared" ref="AB75" si="44">AA75-AB73+AB74</f>
        <v>446.96286462378293</v>
      </c>
      <c r="AC75" s="1">
        <f t="shared" ref="AC75" si="45">AB75-AC73+AC74</f>
        <v>379.30474549151745</v>
      </c>
      <c r="AD75" s="1">
        <f t="shared" ref="AD75" si="46">AC75-AD73+AD74</f>
        <v>311.64662635925197</v>
      </c>
      <c r="AE75" s="1">
        <f t="shared" ref="AE75" si="47">AD75-AE73+AE74</f>
        <v>243.98850722698648</v>
      </c>
      <c r="AF75" s="1">
        <f t="shared" ref="AF75" si="48">AE75-AF73+AF74</f>
        <v>176.330388094721</v>
      </c>
      <c r="AG75" s="1">
        <f t="shared" ref="AG75" si="49">AF75-AG73+AG74</f>
        <v>108.67226896245552</v>
      </c>
      <c r="AH75" s="1">
        <f t="shared" ref="AH75" si="50">AG75-AH73+AH74</f>
        <v>41.014149830190036</v>
      </c>
      <c r="AI75" s="1">
        <f t="shared" ref="AI75" si="51">AH75-AI73+AI74</f>
        <v>0</v>
      </c>
      <c r="AJ75" s="1">
        <f t="shared" ref="AJ75" si="52">AI75-AJ73+AJ74</f>
        <v>0</v>
      </c>
      <c r="AK75" s="1">
        <f t="shared" ref="AK75" si="53">AJ75-AK73+AK74</f>
        <v>0</v>
      </c>
      <c r="AL75" s="1">
        <f t="shared" ref="AL75" si="54">AK75-AL73+AL74</f>
        <v>0</v>
      </c>
      <c r="AM75" s="1">
        <f t="shared" ref="AM75" si="55">AL75-AM73+AM74</f>
        <v>0</v>
      </c>
      <c r="AP75" s="9"/>
    </row>
    <row r="76" spans="1:43" ht="12.75" customHeight="1">
      <c r="I76" s="57"/>
      <c r="AP76" s="9"/>
    </row>
    <row r="77" spans="1:43" ht="12.75" customHeight="1">
      <c r="I77" s="57"/>
    </row>
    <row r="78" spans="1:43" ht="12.75" customHeight="1">
      <c r="C78" s="3" t="s">
        <v>23</v>
      </c>
      <c r="E78" s="1" t="s">
        <v>50</v>
      </c>
      <c r="I78" s="57"/>
      <c r="J78" s="13">
        <f>IF(J$5&lt;=Inputs!$E$8,INDEX(Inputs!J$35:J$42,MATCH($B68,Inputs!$C$35:$C$42,0)),AVERAGEIF($I$5:I$5,"&lt;="&amp;Inputs!$E$8,$I78:I78)*(1-IF(J$5=start, 0,AVERAGE(Inputs!$J$44:$M$44))))</f>
        <v>136.23292939004497</v>
      </c>
      <c r="K78" s="13">
        <f>IF(K$5&lt;=Inputs!$E$8,INDEX(Inputs!K$35:K$42,MATCH($B68,Inputs!$C$35:$C$42,0)),AVERAGEIF($I$5:J$5,"&lt;="&amp;Inputs!$E$8,$I78:J78)*(1-IF(K$5=start, 0,AVERAGE(Inputs!$J$44:$M$44))))</f>
        <v>186.06353666573864</v>
      </c>
      <c r="L78" s="13">
        <f>IF(L$5&lt;=Inputs!$E$8,INDEX(Inputs!L$35:L$42,MATCH($B68,Inputs!$C$35:$C$42,0)),AVERAGEIF($I$5:K$5,"&lt;="&amp;Inputs!$E$8,$I78:K78)*(1-IF(L$5=start, 0,AVERAGE(Inputs!$J$44:$M$44))))</f>
        <v>138.10705599520929</v>
      </c>
      <c r="M78" s="13">
        <f>IF(M$5&lt;=Inputs!$E$8,INDEX(Inputs!M$35:M$42,MATCH($B68,Inputs!$C$35:$C$42,0)),AVERAGEIF($I$5:L$5,"&lt;="&amp;Inputs!$E$8,$I78:L78)*(1-IF(M$5=start, 0,AVERAGE(Inputs!$J$44:$M$44))))</f>
        <v>200.04600368792885</v>
      </c>
      <c r="N78" s="13">
        <f>IF(N$5&lt;=Inputs!$E$8,INDEX(Inputs!N$35:N$42,MATCH($B68,Inputs!$C$35:$C$42,0)),AVERAGEIF($I$5:M$5,"&lt;="&amp;Inputs!$E$8,$I78:M78)*(1-IF(N$5=start, 0,AVERAGE(Inputs!$J$44:$M$44))))</f>
        <v>165.11238143473045</v>
      </c>
      <c r="O78" s="13">
        <f>IF(O$5&lt;=Inputs!$E$8,INDEX(Inputs!O$35:O$42,MATCH($B68,Inputs!$C$35:$C$42,0)),AVERAGEIF($I$5:N$5,"&lt;="&amp;Inputs!$E$8,$I78:N78)*(1-IF(O$5=start, 0,AVERAGE(Inputs!$J$44:$M$44))))</f>
        <v>148.27072467356231</v>
      </c>
      <c r="P78" s="13">
        <f>IF(P$5&lt;=Inputs!$E$8,INDEX(Inputs!P$35:P$42,MATCH($B68,Inputs!$C$35:$C$42,0)),AVERAGEIF($I$5:O$5,"&lt;="&amp;Inputs!$E$8,$I78:O78)*(1-IF(P$5=start, 0,AVERAGE(Inputs!$J$44:$M$44))))</f>
        <v>148.27072467356231</v>
      </c>
      <c r="Q78" s="13">
        <f>IF(Q$5&lt;=Inputs!$E$8,INDEX(Inputs!Q$35:Q$42,MATCH($B68,Inputs!$C$35:$C$42,0)),AVERAGEIF($I$5:P$5,"&lt;="&amp;Inputs!$E$8,$I78:P78)*(1-IF(Q$5=start, 0,AVERAGE(Inputs!$J$44:$M$44))))</f>
        <v>148.27072467356231</v>
      </c>
      <c r="R78" s="13">
        <f>IF(R$5&lt;=Inputs!$E$8,INDEX(Inputs!R$35:R$42,MATCH($B68,Inputs!$C$35:$C$42,0)),AVERAGEIF($I$5:Q$5,"&lt;="&amp;Inputs!$E$8,$I78:Q78)*(1-IF(R$5=start, 0,AVERAGE(Inputs!$J$44:$M$44))))</f>
        <v>148.27072467356231</v>
      </c>
      <c r="S78" s="13">
        <f>IF(S$5&lt;=Inputs!$E$8,INDEX(Inputs!S$35:S$42,MATCH($B68,Inputs!$C$35:$C$42,0)),AVERAGEIF($I$5:R$5,"&lt;="&amp;Inputs!$E$8,$I78:R78)*(1-IF(S$5=start, 0,AVERAGE(Inputs!$J$44:$M$44))))</f>
        <v>148.27072467356231</v>
      </c>
      <c r="T78" s="13">
        <f>IF(T$5&lt;=Inputs!$E$8,INDEX(Inputs!T$35:T$42,MATCH($B68,Inputs!$C$35:$C$42,0)),AVERAGEIF($I$5:S$5,"&lt;="&amp;Inputs!$E$8,$I78:S78)*(1-IF(T$5=start, 0,AVERAGE(Inputs!$J$44:$M$44))))</f>
        <v>148.27072467356231</v>
      </c>
      <c r="U78" s="13">
        <f>IF(U$5&lt;=Inputs!$E$8,INDEX(Inputs!U$35:U$42,MATCH($B68,Inputs!$C$35:$C$42,0)),AVERAGEIF($I$5:T$5,"&lt;="&amp;Inputs!$E$8,$I78:T78)*(1-IF(U$5=start, 0,AVERAGE(Inputs!$J$44:$M$44))))</f>
        <v>148.27072467356231</v>
      </c>
      <c r="V78" s="13">
        <f>IF(V$5&lt;=Inputs!$E$8,INDEX(Inputs!V$35:V$42,MATCH($B68,Inputs!$C$35:$C$42,0)),AVERAGEIF($I$5:U$5,"&lt;="&amp;Inputs!$E$8,$I78:U78)*(1-IF(V$5=start, 0,AVERAGE(Inputs!$J$44:$M$44))))</f>
        <v>148.27072467356231</v>
      </c>
      <c r="W78" s="13">
        <f>IF(W$5&lt;=Inputs!$E$8,INDEX(Inputs!W$35:W$42,MATCH($B68,Inputs!$C$35:$C$42,0)),AVERAGEIF($I$5:V$5,"&lt;="&amp;Inputs!$E$8,$I78:V78)*(1-IF(W$5=start, 0,AVERAGE(Inputs!$J$44:$M$44))))</f>
        <v>148.27072467356231</v>
      </c>
      <c r="X78" s="13">
        <f>IF(X$5&lt;=Inputs!$E$8,INDEX(Inputs!X$35:X$42,MATCH($B68,Inputs!$C$35:$C$42,0)),AVERAGEIF($I$5:W$5,"&lt;="&amp;Inputs!$E$8,$I78:W78)*(1-IF(X$5=start, 0,AVERAGE(Inputs!$J$44:$M$44))))</f>
        <v>148.27072467356231</v>
      </c>
      <c r="Y78" s="13">
        <f>IF(Y$5&lt;=Inputs!$E$8,INDEX(Inputs!Y$35:Y$42,MATCH($B68,Inputs!$C$35:$C$42,0)),AVERAGEIF($I$5:X$5,"&lt;="&amp;Inputs!$E$8,$I78:X78)*(1-IF(Y$5=start, 0,AVERAGE(Inputs!$J$44:$M$44))))</f>
        <v>148.27072467356231</v>
      </c>
      <c r="Z78" s="13">
        <f>IF(Z$5&lt;=Inputs!$E$8,INDEX(Inputs!Z$35:Z$42,MATCH($B68,Inputs!$C$35:$C$42,0)),AVERAGEIF($I$5:Y$5,"&lt;="&amp;Inputs!$E$8,$I78:Y78)*(1-IF(Z$5=start, 0,AVERAGE(Inputs!$J$44:$M$44))))</f>
        <v>148.27072467356231</v>
      </c>
      <c r="AA78" s="13">
        <f>IF(AA$5&lt;=Inputs!$E$8,INDEX(Inputs!AA$35:AA$42,MATCH($B68,Inputs!$C$35:$C$42,0)),AVERAGEIF($I$5:Z$5,"&lt;="&amp;Inputs!$E$8,$I78:Z78)*(1-IF(AA$5=start, 0,AVERAGE(Inputs!$J$44:$M$44))))</f>
        <v>148.27072467356231</v>
      </c>
      <c r="AB78" s="13">
        <f>IF(AB$5&lt;=Inputs!$E$8,INDEX(Inputs!AB$35:AB$42,MATCH($B68,Inputs!$C$35:$C$42,0)),AVERAGEIF($I$5:AA$5,"&lt;="&amp;Inputs!$E$8,$I78:AA78)*(1-IF(AB$5=start, 0,AVERAGE(Inputs!$J$44:$M$44))))</f>
        <v>148.27072467356231</v>
      </c>
      <c r="AC78" s="13">
        <f>IF(AC$5&lt;=Inputs!$E$8,INDEX(Inputs!AC$35:AC$42,MATCH($B68,Inputs!$C$35:$C$42,0)),AVERAGEIF($I$5:AB$5,"&lt;="&amp;Inputs!$E$8,$I78:AB78)*(1-IF(AC$5=start, 0,AVERAGE(Inputs!$J$44:$M$44))))</f>
        <v>148.27072467356231</v>
      </c>
      <c r="AD78" s="13">
        <f>IF(AD$5&lt;=Inputs!$E$8,INDEX(Inputs!AD$35:AD$42,MATCH($B68,Inputs!$C$35:$C$42,0)),AVERAGEIF($I$5:AC$5,"&lt;="&amp;Inputs!$E$8,$I78:AC78)*(1-IF(AD$5=start, 0,AVERAGE(Inputs!$J$44:$M$44))))</f>
        <v>148.27072467356231</v>
      </c>
      <c r="AE78" s="13">
        <f>IF(AE$5&lt;=Inputs!$E$8,INDEX(Inputs!AE$35:AE$42,MATCH($B68,Inputs!$C$35:$C$42,0)),AVERAGEIF($I$5:AD$5,"&lt;="&amp;Inputs!$E$8,$I78:AD78)*(1-IF(AE$5=start, 0,AVERAGE(Inputs!$J$44:$M$44))))</f>
        <v>148.27072467356231</v>
      </c>
      <c r="AF78" s="13">
        <f>IF(AF$5&lt;=Inputs!$E$8,INDEX(Inputs!AF$35:AF$42,MATCH($B68,Inputs!$C$35:$C$42,0)),AVERAGEIF($I$5:AE$5,"&lt;="&amp;Inputs!$E$8,$I78:AE78)*(1-IF(AF$5=start, 0,AVERAGE(Inputs!$J$44:$M$44))))</f>
        <v>148.27072467356231</v>
      </c>
      <c r="AG78" s="13">
        <f>IF(AG$5&lt;=Inputs!$E$8,INDEX(Inputs!AG$35:AG$42,MATCH($B68,Inputs!$C$35:$C$42,0)),AVERAGEIF($I$5:AF$5,"&lt;="&amp;Inputs!$E$8,$I78:AF78)*(1-IF(AG$5=start, 0,AVERAGE(Inputs!$J$44:$M$44))))</f>
        <v>148.27072467356231</v>
      </c>
      <c r="AH78" s="13">
        <f>IF(AH$5&lt;=Inputs!$E$8,INDEX(Inputs!AH$35:AH$42,MATCH($B68,Inputs!$C$35:$C$42,0)),AVERAGEIF($I$5:AG$5,"&lt;="&amp;Inputs!$E$8,$I78:AG78)*(1-IF(AH$5=start, 0,AVERAGE(Inputs!$J$44:$M$44))))</f>
        <v>148.27072467356231</v>
      </c>
      <c r="AI78" s="13">
        <f>IF(AI$5&lt;=Inputs!$E$8,INDEX(Inputs!AI$35:AI$42,MATCH($B68,Inputs!$C$35:$C$42,0)),AVERAGEIF($I$5:AH$5,"&lt;="&amp;Inputs!$E$8,$I78:AH78)*(1-IF(AI$5=start, 0,AVERAGE(Inputs!$J$44:$M$44))))</f>
        <v>148.27072467356231</v>
      </c>
      <c r="AJ78" s="13">
        <f>IF(AJ$5&lt;=Inputs!$E$8,INDEX(Inputs!AJ$35:AJ$42,MATCH($B68,Inputs!$C$35:$C$42,0)),AVERAGEIF($I$5:AI$5,"&lt;="&amp;Inputs!$E$8,$I78:AI78)*(1-IF(AJ$5=start, 0,AVERAGE(Inputs!$J$44:$M$44))))</f>
        <v>148.27072467356231</v>
      </c>
      <c r="AK78" s="13">
        <f>IF(AK$5&lt;=Inputs!$E$8,INDEX(Inputs!AK$35:AK$42,MATCH($B68,Inputs!$C$35:$C$42,0)),AVERAGEIF($I$5:AJ$5,"&lt;="&amp;Inputs!$E$8,$I78:AJ78)*(1-IF(AK$5=start, 0,AVERAGE(Inputs!$J$44:$M$44))))</f>
        <v>148.27072467356231</v>
      </c>
      <c r="AL78" s="13">
        <f>IF(AL$5&lt;=Inputs!$E$8,INDEX(Inputs!AL$35:AL$42,MATCH($B68,Inputs!$C$35:$C$42,0)),AVERAGEIF($I$5:AK$5,"&lt;="&amp;Inputs!$E$8,$I78:AK78)*(1-IF(AL$5=start, 0,AVERAGE(Inputs!$J$44:$M$44))))</f>
        <v>148.27072467356231</v>
      </c>
      <c r="AM78" s="13">
        <f>IF(AM$5&lt;=Inputs!$E$8,INDEX(Inputs!AM$35:AM$42,MATCH($B68,Inputs!$C$35:$C$42,0)),AVERAGEIF($I$5:AL$5,"&lt;="&amp;Inputs!$E$8,$I78:AL78)*(1-IF(AM$5=start, 0,AVERAGE(Inputs!$J$44:$M$44))))</f>
        <v>148.27072467356231</v>
      </c>
      <c r="AP78" s="9">
        <f>(SUM(J78:M78)-SUM(INDEX(Inputs!$J$35:$M$42, MATCH(B68, Inputs!$C$35:$C$42,0),)))</f>
        <v>0</v>
      </c>
    </row>
    <row r="79" spans="1:43" ht="12.75" customHeight="1">
      <c r="D79" s="32" t="s">
        <v>29</v>
      </c>
      <c r="I79" s="57"/>
      <c r="AP79" s="9"/>
    </row>
    <row r="80" spans="1:43" ht="12.75" customHeight="1">
      <c r="D80" s="35">
        <v>2011</v>
      </c>
      <c r="E80" s="1" t="s">
        <v>50</v>
      </c>
      <c r="I80" s="57"/>
      <c r="J80" s="8">
        <f>IF(SUM($I80:I80)&lt;SUMIF(I$5:$J$5, $D80,I$78:$J$78), SUMIF(I$5:$J$5, $D80,I$78:$J$78)/$I$70, SUMIF(I$5:$J$5, $D80,I$78:$J$78)-SUM($I80:I80))</f>
        <v>2.6712339096087248</v>
      </c>
      <c r="K80" s="8">
        <f>IF(SUM($I80:J80)&lt;SUMIF(J$5:$J$5, $D80,J$78:$J$78), SUMIF(J$5:$J$5, $D80,J$78:$J$78)/$I$70, SUMIF(J$5:$J$5, $D80,J$78:$J$78)-SUM($I80:J80))</f>
        <v>2.6712339096087248</v>
      </c>
      <c r="L80" s="8">
        <f>IF(SUM($I80:K80)&lt;SUMIF($J$5:K$5, $D80,$J$78:K$78), SUMIF($J$5:K$5, $D80,$J$78:K$78)/$I$70, SUMIF($J$5:K$5, $D80,$J$78:K$78)-SUM($I80:K80))</f>
        <v>2.6712339096087248</v>
      </c>
      <c r="M80" s="8">
        <f>IF(SUM($I80:L80)&lt;SUMIF($J$5:L$5, $D80,$J$78:L$78), SUMIF($J$5:L$5, $D80,$J$78:L$78)/$I$70, SUMIF($J$5:L$5, $D80,$J$78:L$78)-SUM($I80:L80))</f>
        <v>2.6712339096087248</v>
      </c>
      <c r="N80" s="8">
        <f>IF(SUM($I80:M80)&lt;SUMIF($J$5:M$5, $D80,$J$78:M$78), SUMIF($J$5:M$5, $D80,$J$78:M$78)/$I$70, SUMIF($J$5:M$5, $D80,$J$78:M$78)-SUM($I80:M80))</f>
        <v>2.6712339096087248</v>
      </c>
      <c r="O80" s="8">
        <f>IF(SUM($I80:N80)&lt;SUMIF($J$5:N$5, $D80,$J$78:N$78), SUMIF($J$5:N$5, $D80,$J$78:N$78)/$I$70, SUMIF($J$5:N$5, $D80,$J$78:N$78)-SUM($I80:N80))</f>
        <v>2.6712339096087248</v>
      </c>
      <c r="P80" s="8">
        <f>IF(SUM($I80:O80)&lt;SUMIF($J$5:O$5, $D80,$J$78:O$78), SUMIF($J$5:O$5, $D80,$J$78:O$78)/$I$70, SUMIF($J$5:O$5, $D80,$J$78:O$78)-SUM($I80:O80))</f>
        <v>2.6712339096087248</v>
      </c>
      <c r="Q80" s="8">
        <f>IF(SUM($I80:P80)&lt;SUMIF($J$5:P$5, $D80,$J$78:P$78), SUMIF($J$5:P$5, $D80,$J$78:P$78)/$I$70, SUMIF($J$5:P$5, $D80,$J$78:P$78)-SUM($I80:P80))</f>
        <v>2.6712339096087248</v>
      </c>
      <c r="R80" s="8">
        <f>IF(SUM($I80:Q80)&lt;SUMIF($J$5:Q$5, $D80,$J$78:Q$78), SUMIF($J$5:Q$5, $D80,$J$78:Q$78)/$I$70, SUMIF($J$5:Q$5, $D80,$J$78:Q$78)-SUM($I80:Q80))</f>
        <v>2.6712339096087248</v>
      </c>
      <c r="S80" s="8">
        <f>IF(SUM($I80:R80)&lt;SUMIF($J$5:R$5, $D80,$J$78:R$78), SUMIF($J$5:R$5, $D80,$J$78:R$78)/$I$70, SUMIF($J$5:R$5, $D80,$J$78:R$78)-SUM($I80:R80))</f>
        <v>2.6712339096087248</v>
      </c>
      <c r="T80" s="8">
        <f>IF(SUM($I80:S80)&lt;SUMIF($J$5:S$5, $D80,$J$78:S$78), SUMIF($J$5:S$5, $D80,$J$78:S$78)/$I$70, SUMIF($J$5:S$5, $D80,$J$78:S$78)-SUM($I80:S80))</f>
        <v>2.6712339096087248</v>
      </c>
      <c r="U80" s="8">
        <f>IF(SUM($I80:T80)&lt;SUMIF($J$5:T$5, $D80,$J$78:T$78), SUMIF($J$5:T$5, $D80,$J$78:T$78)/$I$70, SUMIF($J$5:T$5, $D80,$J$78:T$78)-SUM($I80:T80))</f>
        <v>2.6712339096087248</v>
      </c>
      <c r="V80" s="8">
        <f>IF(SUM($I80:U80)&lt;SUMIF($J$5:U$5, $D80,$J$78:U$78), SUMIF($J$5:U$5, $D80,$J$78:U$78)/$I$70, SUMIF($J$5:U$5, $D80,$J$78:U$78)-SUM($I80:U80))</f>
        <v>2.6712339096087248</v>
      </c>
      <c r="W80" s="8">
        <f>IF(SUM($I80:V80)&lt;SUMIF($J$5:V$5, $D80,$J$78:V$78), SUMIF($J$5:V$5, $D80,$J$78:V$78)/$I$70, SUMIF($J$5:V$5, $D80,$J$78:V$78)-SUM($I80:V80))</f>
        <v>2.6712339096087248</v>
      </c>
      <c r="X80" s="8">
        <f>IF(SUM($I80:W80)&lt;SUMIF($J$5:W$5, $D80,$J$78:W$78), SUMIF($J$5:W$5, $D80,$J$78:W$78)/$I$70, SUMIF($J$5:W$5, $D80,$J$78:W$78)-SUM($I80:W80))</f>
        <v>2.6712339096087248</v>
      </c>
      <c r="Y80" s="8">
        <f>IF(SUM($I80:X80)&lt;SUMIF($J$5:X$5, $D80,$J$78:X$78), SUMIF($J$5:X$5, $D80,$J$78:X$78)/$I$70, SUMIF($J$5:X$5, $D80,$J$78:X$78)-SUM($I80:X80))</f>
        <v>2.6712339096087248</v>
      </c>
      <c r="Z80" s="8">
        <f>IF(SUM($I80:Y80)&lt;SUMIF($J$5:Y$5, $D80,$J$78:Y$78), SUMIF($J$5:Y$5, $D80,$J$78:Y$78)/$I$70, SUMIF($J$5:Y$5, $D80,$J$78:Y$78)-SUM($I80:Y80))</f>
        <v>2.6712339096087248</v>
      </c>
      <c r="AA80" s="8">
        <f>IF(SUM($I80:Z80)&lt;SUMIF($J$5:Z$5, $D80,$J$78:Z$78), SUMIF($J$5:Z$5, $D80,$J$78:Z$78)/$I$70, SUMIF($J$5:Z$5, $D80,$J$78:Z$78)-SUM($I80:Z80))</f>
        <v>2.6712339096087248</v>
      </c>
      <c r="AB80" s="8">
        <f>IF(SUM($I80:AA80)&lt;SUMIF($J$5:AA$5, $D80,$J$78:AA$78), SUMIF($J$5:AA$5, $D80,$J$78:AA$78)/$I$70, SUMIF($J$5:AA$5, $D80,$J$78:AA$78)-SUM($I80:AA80))</f>
        <v>2.6712339096087248</v>
      </c>
      <c r="AC80" s="8">
        <f>IF(SUM($I80:AB80)&lt;SUMIF($J$5:AB$5, $D80,$J$78:AB$78), SUMIF($J$5:AB$5, $D80,$J$78:AB$78)/$I$70, SUMIF($J$5:AB$5, $D80,$J$78:AB$78)-SUM($I80:AB80))</f>
        <v>2.6712339096087248</v>
      </c>
      <c r="AD80" s="8">
        <f>IF(SUM($I80:AC80)&lt;SUMIF($J$5:AC$5, $D80,$J$78:AC$78), SUMIF($J$5:AC$5, $D80,$J$78:AC$78)/$I$70, SUMIF($J$5:AC$5, $D80,$J$78:AC$78)-SUM($I80:AC80))</f>
        <v>2.6712339096087248</v>
      </c>
      <c r="AE80" s="8">
        <f>IF(SUM($I80:AD80)&lt;SUMIF($J$5:AD$5, $D80,$J$78:AD$78), SUMIF($J$5:AD$5, $D80,$J$78:AD$78)/$I$70, SUMIF($J$5:AD$5, $D80,$J$78:AD$78)-SUM($I80:AD80))</f>
        <v>2.6712339096087248</v>
      </c>
      <c r="AF80" s="8">
        <f>IF(SUM($I80:AE80)&lt;SUMIF($J$5:AE$5, $D80,$J$78:AE$78), SUMIF($J$5:AE$5, $D80,$J$78:AE$78)/$I$70, SUMIF($J$5:AE$5, $D80,$J$78:AE$78)-SUM($I80:AE80))</f>
        <v>2.6712339096087248</v>
      </c>
      <c r="AG80" s="8">
        <f>IF(SUM($I80:AF80)&lt;SUMIF($J$5:AF$5, $D80,$J$78:AF$78), SUMIF($J$5:AF$5, $D80,$J$78:AF$78)/$I$70, SUMIF($J$5:AF$5, $D80,$J$78:AF$78)-SUM($I80:AF80))</f>
        <v>2.6712339096087248</v>
      </c>
      <c r="AH80" s="8">
        <f>IF(SUM($I80:AG80)&lt;SUMIF($J$5:AG$5, $D80,$J$78:AG$78), SUMIF($J$5:AG$5, $D80,$J$78:AG$78)/$I$70, SUMIF($J$5:AG$5, $D80,$J$78:AG$78)-SUM($I80:AG80))</f>
        <v>2.6712339096087248</v>
      </c>
      <c r="AI80" s="8">
        <f>IF(SUM($I80:AH80)&lt;SUMIF($J$5:AH$5, $D80,$J$78:AH$78), SUMIF($J$5:AH$5, $D80,$J$78:AH$78)/$I$70, SUMIF($J$5:AH$5, $D80,$J$78:AH$78)-SUM($I80:AH80))</f>
        <v>2.6712339096087248</v>
      </c>
      <c r="AJ80" s="8">
        <f>IF(SUM($I80:AI80)&lt;SUMIF($J$5:AI$5, $D80,$J$78:AI$78), SUMIF($J$5:AI$5, $D80,$J$78:AI$78)/$I$70, SUMIF($J$5:AI$5, $D80,$J$78:AI$78)-SUM($I80:AI80))</f>
        <v>2.6712339096087248</v>
      </c>
      <c r="AK80" s="8">
        <f>IF(SUM($I80:AJ80)&lt;SUMIF($J$5:AJ$5, $D80,$J$78:AJ$78), SUMIF($J$5:AJ$5, $D80,$J$78:AJ$78)/$I$70, SUMIF($J$5:AJ$5, $D80,$J$78:AJ$78)-SUM($I80:AJ80))</f>
        <v>2.6712339096087248</v>
      </c>
      <c r="AL80" s="8">
        <f>IF(SUM($I80:AK80)&lt;SUMIF($J$5:AK$5, $D80,$J$78:AK$78), SUMIF($J$5:AK$5, $D80,$J$78:AK$78)/$I$70, SUMIF($J$5:AK$5, $D80,$J$78:AK$78)-SUM($I80:AK80))</f>
        <v>2.6712339096087248</v>
      </c>
      <c r="AM80" s="8">
        <f>IF(SUM($I80:AL80)&lt;SUMIF($J$5:AL$5, $D80,$J$78:AL$78), SUMIF($J$5:AL$5, $D80,$J$78:AL$78)/$I$70, SUMIF($J$5:AL$5, $D80,$J$78:AL$78)-SUM($I80:AL80))</f>
        <v>2.6712339096087248</v>
      </c>
      <c r="AP80" s="9"/>
    </row>
    <row r="81" spans="4:42" ht="12.75" customHeight="1">
      <c r="D81" s="36">
        <f>D80+1</f>
        <v>2012</v>
      </c>
      <c r="E81" s="1" t="s">
        <v>50</v>
      </c>
      <c r="I81" s="57"/>
      <c r="J81" s="8">
        <f>IF(SUM($I81:I81)&lt;SUMIF(I$5:$J$5, $D81,I$78:$J$78), SUMIF(I$5:$J$5, $D81,I$78:$J$78)/$I$70, SUMIF(I$5:$J$5, $D81,I$78:$J$78)-SUM($I81:I81))</f>
        <v>0</v>
      </c>
      <c r="K81" s="8">
        <f>IF(SUM($I81:J81)&lt;SUMIF(J$5:$J$5, $D81,J$78:$J$78), SUMIF(J$5:$J$5, $D81,J$78:$J$78)/$I$70, SUMIF(J$5:$J$5, $D81,J$78:$J$78)-SUM($I81:J81))</f>
        <v>0</v>
      </c>
      <c r="L81" s="8">
        <f>IF(SUM($I81:K81)&lt;SUMIF($J$5:K$5, $D81,$J$78:K$78), SUMIF($J$5:K$5, $D81,$J$78:K$78)/$I$70, SUMIF($J$5:K$5, $D81,$J$78:K$78)-SUM($I81:K81))</f>
        <v>3.6483046405046791</v>
      </c>
      <c r="M81" s="8">
        <f>IF(SUM($I81:L81)&lt;SUMIF($J$5:L$5, $D81,$J$78:L$78), SUMIF($J$5:L$5, $D81,$J$78:L$78)/$I$70, SUMIF($J$5:L$5, $D81,$J$78:L$78)-SUM($I81:L81))</f>
        <v>3.6483046405046791</v>
      </c>
      <c r="N81" s="8">
        <f>IF(SUM($I81:M81)&lt;SUMIF($J$5:M$5, $D81,$J$78:M$78), SUMIF($J$5:M$5, $D81,$J$78:M$78)/$I$70, SUMIF($J$5:M$5, $D81,$J$78:M$78)-SUM($I81:M81))</f>
        <v>3.6483046405046791</v>
      </c>
      <c r="O81" s="8">
        <f>IF(SUM($I81:N81)&lt;SUMIF($J$5:N$5, $D81,$J$78:N$78), SUMIF($J$5:N$5, $D81,$J$78:N$78)/$I$70, SUMIF($J$5:N$5, $D81,$J$78:N$78)-SUM($I81:N81))</f>
        <v>3.6483046405046791</v>
      </c>
      <c r="P81" s="8">
        <f>IF(SUM($I81:O81)&lt;SUMIF($J$5:O$5, $D81,$J$78:O$78), SUMIF($J$5:O$5, $D81,$J$78:O$78)/$I$70, SUMIF($J$5:O$5, $D81,$J$78:O$78)-SUM($I81:O81))</f>
        <v>3.6483046405046791</v>
      </c>
      <c r="Q81" s="8">
        <f>IF(SUM($I81:P81)&lt;SUMIF($J$5:P$5, $D81,$J$78:P$78), SUMIF($J$5:P$5, $D81,$J$78:P$78)/$I$70, SUMIF($J$5:P$5, $D81,$J$78:P$78)-SUM($I81:P81))</f>
        <v>3.6483046405046791</v>
      </c>
      <c r="R81" s="8">
        <f>IF(SUM($I81:Q81)&lt;SUMIF($J$5:Q$5, $D81,$J$78:Q$78), SUMIF($J$5:Q$5, $D81,$J$78:Q$78)/$I$70, SUMIF($J$5:Q$5, $D81,$J$78:Q$78)-SUM($I81:Q81))</f>
        <v>3.6483046405046791</v>
      </c>
      <c r="S81" s="8">
        <f>IF(SUM($I81:R81)&lt;SUMIF($J$5:R$5, $D81,$J$78:R$78), SUMIF($J$5:R$5, $D81,$J$78:R$78)/$I$70, SUMIF($J$5:R$5, $D81,$J$78:R$78)-SUM($I81:R81))</f>
        <v>3.6483046405046791</v>
      </c>
      <c r="T81" s="8">
        <f>IF(SUM($I81:S81)&lt;SUMIF($J$5:S$5, $D81,$J$78:S$78), SUMIF($J$5:S$5, $D81,$J$78:S$78)/$I$70, SUMIF($J$5:S$5, $D81,$J$78:S$78)-SUM($I81:S81))</f>
        <v>3.6483046405046791</v>
      </c>
      <c r="U81" s="8">
        <f>IF(SUM($I81:T81)&lt;SUMIF($J$5:T$5, $D81,$J$78:T$78), SUMIF($J$5:T$5, $D81,$J$78:T$78)/$I$70, SUMIF($J$5:T$5, $D81,$J$78:T$78)-SUM($I81:T81))</f>
        <v>3.6483046405046791</v>
      </c>
      <c r="V81" s="8">
        <f>IF(SUM($I81:U81)&lt;SUMIF($J$5:U$5, $D81,$J$78:U$78), SUMIF($J$5:U$5, $D81,$J$78:U$78)/$I$70, SUMIF($J$5:U$5, $D81,$J$78:U$78)-SUM($I81:U81))</f>
        <v>3.6483046405046791</v>
      </c>
      <c r="W81" s="8">
        <f>IF(SUM($I81:V81)&lt;SUMIF($J$5:V$5, $D81,$J$78:V$78), SUMIF($J$5:V$5, $D81,$J$78:V$78)/$I$70, SUMIF($J$5:V$5, $D81,$J$78:V$78)-SUM($I81:V81))</f>
        <v>3.6483046405046791</v>
      </c>
      <c r="X81" s="8">
        <f>IF(SUM($I81:W81)&lt;SUMIF($J$5:W$5, $D81,$J$78:W$78), SUMIF($J$5:W$5, $D81,$J$78:W$78)/$I$70, SUMIF($J$5:W$5, $D81,$J$78:W$78)-SUM($I81:W81))</f>
        <v>3.6483046405046791</v>
      </c>
      <c r="Y81" s="8">
        <f>IF(SUM($I81:X81)&lt;SUMIF($J$5:X$5, $D81,$J$78:X$78), SUMIF($J$5:X$5, $D81,$J$78:X$78)/$I$70, SUMIF($J$5:X$5, $D81,$J$78:X$78)-SUM($I81:X81))</f>
        <v>3.6483046405046791</v>
      </c>
      <c r="Z81" s="8">
        <f>IF(SUM($I81:Y81)&lt;SUMIF($J$5:Y$5, $D81,$J$78:Y$78), SUMIF($J$5:Y$5, $D81,$J$78:Y$78)/$I$70, SUMIF($J$5:Y$5, $D81,$J$78:Y$78)-SUM($I81:Y81))</f>
        <v>3.6483046405046791</v>
      </c>
      <c r="AA81" s="8">
        <f>IF(SUM($I81:Z81)&lt;SUMIF($J$5:Z$5, $D81,$J$78:Z$78), SUMIF($J$5:Z$5, $D81,$J$78:Z$78)/$I$70, SUMIF($J$5:Z$5, $D81,$J$78:Z$78)-SUM($I81:Z81))</f>
        <v>3.6483046405046791</v>
      </c>
      <c r="AB81" s="8">
        <f>IF(SUM($I81:AA81)&lt;SUMIF($J$5:AA$5, $D81,$J$78:AA$78), SUMIF($J$5:AA$5, $D81,$J$78:AA$78)/$I$70, SUMIF($J$5:AA$5, $D81,$J$78:AA$78)-SUM($I81:AA81))</f>
        <v>3.6483046405046791</v>
      </c>
      <c r="AC81" s="8">
        <f>IF(SUM($I81:AB81)&lt;SUMIF($J$5:AB$5, $D81,$J$78:AB$78), SUMIF($J$5:AB$5, $D81,$J$78:AB$78)/$I$70, SUMIF($J$5:AB$5, $D81,$J$78:AB$78)-SUM($I81:AB81))</f>
        <v>3.6483046405046791</v>
      </c>
      <c r="AD81" s="8">
        <f>IF(SUM($I81:AC81)&lt;SUMIF($J$5:AC$5, $D81,$J$78:AC$78), SUMIF($J$5:AC$5, $D81,$J$78:AC$78)/$I$70, SUMIF($J$5:AC$5, $D81,$J$78:AC$78)-SUM($I81:AC81))</f>
        <v>3.6483046405046791</v>
      </c>
      <c r="AE81" s="8">
        <f>IF(SUM($I81:AD81)&lt;SUMIF($J$5:AD$5, $D81,$J$78:AD$78), SUMIF($J$5:AD$5, $D81,$J$78:AD$78)/$I$70, SUMIF($J$5:AD$5, $D81,$J$78:AD$78)-SUM($I81:AD81))</f>
        <v>3.6483046405046791</v>
      </c>
      <c r="AF81" s="8">
        <f>IF(SUM($I81:AE81)&lt;SUMIF($J$5:AE$5, $D81,$J$78:AE$78), SUMIF($J$5:AE$5, $D81,$J$78:AE$78)/$I$70, SUMIF($J$5:AE$5, $D81,$J$78:AE$78)-SUM($I81:AE81))</f>
        <v>3.6483046405046791</v>
      </c>
      <c r="AG81" s="8">
        <f>IF(SUM($I81:AF81)&lt;SUMIF($J$5:AF$5, $D81,$J$78:AF$78), SUMIF($J$5:AF$5, $D81,$J$78:AF$78)/$I$70, SUMIF($J$5:AF$5, $D81,$J$78:AF$78)-SUM($I81:AF81))</f>
        <v>3.6483046405046791</v>
      </c>
      <c r="AH81" s="8">
        <f>IF(SUM($I81:AG81)&lt;SUMIF($J$5:AG$5, $D81,$J$78:AG$78), SUMIF($J$5:AG$5, $D81,$J$78:AG$78)/$I$70, SUMIF($J$5:AG$5, $D81,$J$78:AG$78)-SUM($I81:AG81))</f>
        <v>3.6483046405046791</v>
      </c>
      <c r="AI81" s="8">
        <f>IF(SUM($I81:AH81)&lt;SUMIF($J$5:AH$5, $D81,$J$78:AH$78), SUMIF($J$5:AH$5, $D81,$J$78:AH$78)/$I$70, SUMIF($J$5:AH$5, $D81,$J$78:AH$78)-SUM($I81:AH81))</f>
        <v>3.6483046405046791</v>
      </c>
      <c r="AJ81" s="8">
        <f>IF(SUM($I81:AI81)&lt;SUMIF($J$5:AI$5, $D81,$J$78:AI$78), SUMIF($J$5:AI$5, $D81,$J$78:AI$78)/$I$70, SUMIF($J$5:AI$5, $D81,$J$78:AI$78)-SUM($I81:AI81))</f>
        <v>3.6483046405046791</v>
      </c>
      <c r="AK81" s="8">
        <f>IF(SUM($I81:AJ81)&lt;SUMIF($J$5:AJ$5, $D81,$J$78:AJ$78), SUMIF($J$5:AJ$5, $D81,$J$78:AJ$78)/$I$70, SUMIF($J$5:AJ$5, $D81,$J$78:AJ$78)-SUM($I81:AJ81))</f>
        <v>3.6483046405046791</v>
      </c>
      <c r="AL81" s="8">
        <f>IF(SUM($I81:AK81)&lt;SUMIF($J$5:AK$5, $D81,$J$78:AK$78), SUMIF($J$5:AK$5, $D81,$J$78:AK$78)/$I$70, SUMIF($J$5:AK$5, $D81,$J$78:AK$78)-SUM($I81:AK81))</f>
        <v>3.6483046405046791</v>
      </c>
      <c r="AM81" s="8">
        <f>IF(SUM($I81:AL81)&lt;SUMIF($J$5:AL$5, $D81,$J$78:AL$78), SUMIF($J$5:AL$5, $D81,$J$78:AL$78)/$I$70, SUMIF($J$5:AL$5, $D81,$J$78:AL$78)-SUM($I81:AL81))</f>
        <v>3.6483046405046791</v>
      </c>
      <c r="AP81" s="9"/>
    </row>
    <row r="82" spans="4:42" ht="12.75" customHeight="1">
      <c r="D82" s="36">
        <f t="shared" ref="D82:D109" si="56">D81+1</f>
        <v>2013</v>
      </c>
      <c r="E82" s="1" t="s">
        <v>50</v>
      </c>
      <c r="I82" s="57"/>
      <c r="J82" s="8">
        <f>IF(SUM($I82:I82)&lt;SUMIF(I$5:$J$5, $D82,I$78:$J$78), SUMIF(I$5:$J$5, $D82,I$78:$J$78)/$I$70, SUMIF(I$5:$J$5, $D82,I$78:$J$78)-SUM($I82:I82))</f>
        <v>0</v>
      </c>
      <c r="K82" s="8">
        <f>IF(SUM($I82:J82)&lt;SUMIF(J$5:$J$5, $D82,J$78:$J$78), SUMIF(J$5:$J$5, $D82,J$78:$J$78)/$I$70, SUMIF(J$5:$J$5, $D82,J$78:$J$78)-SUM($I82:J82))</f>
        <v>0</v>
      </c>
      <c r="L82" s="8">
        <f>IF(SUM($I82:K82)&lt;SUMIF($J$5:K$5, $D82,$J$78:K$78), SUMIF($J$5:K$5, $D82,$J$78:K$78)/$I$70, SUMIF($J$5:K$5, $D82,$J$78:K$78)-SUM($I82:K82))</f>
        <v>0</v>
      </c>
      <c r="M82" s="8">
        <f>IF(SUM($I82:L82)&lt;SUMIF($J$5:L$5, $D82,$J$78:L$78), SUMIF($J$5:L$5, $D82,$J$78:L$78)/$I$70, SUMIF($J$5:L$5, $D82,$J$78:L$78)-SUM($I82:L82))</f>
        <v>2.7079814901021431</v>
      </c>
      <c r="N82" s="8">
        <f>IF(SUM($I82:M82)&lt;SUMIF($J$5:M$5, $D82,$J$78:M$78), SUMIF($J$5:M$5, $D82,$J$78:M$78)/$I$70, SUMIF($J$5:M$5, $D82,$J$78:M$78)-SUM($I82:M82))</f>
        <v>2.7079814901021431</v>
      </c>
      <c r="O82" s="8">
        <f>IF(SUM($I82:N82)&lt;SUMIF($J$5:N$5, $D82,$J$78:N$78), SUMIF($J$5:N$5, $D82,$J$78:N$78)/$I$70, SUMIF($J$5:N$5, $D82,$J$78:N$78)-SUM($I82:N82))</f>
        <v>2.7079814901021431</v>
      </c>
      <c r="P82" s="8">
        <f>IF(SUM($I82:O82)&lt;SUMIF($J$5:O$5, $D82,$J$78:O$78), SUMIF($J$5:O$5, $D82,$J$78:O$78)/$I$70, SUMIF($J$5:O$5, $D82,$J$78:O$78)-SUM($I82:O82))</f>
        <v>2.7079814901021431</v>
      </c>
      <c r="Q82" s="8">
        <f>IF(SUM($I82:P82)&lt;SUMIF($J$5:P$5, $D82,$J$78:P$78), SUMIF($J$5:P$5, $D82,$J$78:P$78)/$I$70, SUMIF($J$5:P$5, $D82,$J$78:P$78)-SUM($I82:P82))</f>
        <v>2.7079814901021431</v>
      </c>
      <c r="R82" s="8">
        <f>IF(SUM($I82:Q82)&lt;SUMIF($J$5:Q$5, $D82,$J$78:Q$78), SUMIF($J$5:Q$5, $D82,$J$78:Q$78)/$I$70, SUMIF($J$5:Q$5, $D82,$J$78:Q$78)-SUM($I82:Q82))</f>
        <v>2.7079814901021431</v>
      </c>
      <c r="S82" s="8">
        <f>IF(SUM($I82:R82)&lt;SUMIF($J$5:R$5, $D82,$J$78:R$78), SUMIF($J$5:R$5, $D82,$J$78:R$78)/$I$70, SUMIF($J$5:R$5, $D82,$J$78:R$78)-SUM($I82:R82))</f>
        <v>2.7079814901021431</v>
      </c>
      <c r="T82" s="8">
        <f>IF(SUM($I82:S82)&lt;SUMIF($J$5:S$5, $D82,$J$78:S$78), SUMIF($J$5:S$5, $D82,$J$78:S$78)/$I$70, SUMIF($J$5:S$5, $D82,$J$78:S$78)-SUM($I82:S82))</f>
        <v>2.7079814901021431</v>
      </c>
      <c r="U82" s="8">
        <f>IF(SUM($I82:T82)&lt;SUMIF($J$5:T$5, $D82,$J$78:T$78), SUMIF($J$5:T$5, $D82,$J$78:T$78)/$I$70, SUMIF($J$5:T$5, $D82,$J$78:T$78)-SUM($I82:T82))</f>
        <v>2.7079814901021431</v>
      </c>
      <c r="V82" s="8">
        <f>IF(SUM($I82:U82)&lt;SUMIF($J$5:U$5, $D82,$J$78:U$78), SUMIF($J$5:U$5, $D82,$J$78:U$78)/$I$70, SUMIF($J$5:U$5, $D82,$J$78:U$78)-SUM($I82:U82))</f>
        <v>2.7079814901021431</v>
      </c>
      <c r="W82" s="8">
        <f>IF(SUM($I82:V82)&lt;SUMIF($J$5:V$5, $D82,$J$78:V$78), SUMIF($J$5:V$5, $D82,$J$78:V$78)/$I$70, SUMIF($J$5:V$5, $D82,$J$78:V$78)-SUM($I82:V82))</f>
        <v>2.7079814901021431</v>
      </c>
      <c r="X82" s="8">
        <f>IF(SUM($I82:W82)&lt;SUMIF($J$5:W$5, $D82,$J$78:W$78), SUMIF($J$5:W$5, $D82,$J$78:W$78)/$I$70, SUMIF($J$5:W$5, $D82,$J$78:W$78)-SUM($I82:W82))</f>
        <v>2.7079814901021431</v>
      </c>
      <c r="Y82" s="8">
        <f>IF(SUM($I82:X82)&lt;SUMIF($J$5:X$5, $D82,$J$78:X$78), SUMIF($J$5:X$5, $D82,$J$78:X$78)/$I$70, SUMIF($J$5:X$5, $D82,$J$78:X$78)-SUM($I82:X82))</f>
        <v>2.7079814901021431</v>
      </c>
      <c r="Z82" s="8">
        <f>IF(SUM($I82:Y82)&lt;SUMIF($J$5:Y$5, $D82,$J$78:Y$78), SUMIF($J$5:Y$5, $D82,$J$78:Y$78)/$I$70, SUMIF($J$5:Y$5, $D82,$J$78:Y$78)-SUM($I82:Y82))</f>
        <v>2.7079814901021431</v>
      </c>
      <c r="AA82" s="8">
        <f>IF(SUM($I82:Z82)&lt;SUMIF($J$5:Z$5, $D82,$J$78:Z$78), SUMIF($J$5:Z$5, $D82,$J$78:Z$78)/$I$70, SUMIF($J$5:Z$5, $D82,$J$78:Z$78)-SUM($I82:Z82))</f>
        <v>2.7079814901021431</v>
      </c>
      <c r="AB82" s="8">
        <f>IF(SUM($I82:AA82)&lt;SUMIF($J$5:AA$5, $D82,$J$78:AA$78), SUMIF($J$5:AA$5, $D82,$J$78:AA$78)/$I$70, SUMIF($J$5:AA$5, $D82,$J$78:AA$78)-SUM($I82:AA82))</f>
        <v>2.7079814901021431</v>
      </c>
      <c r="AC82" s="8">
        <f>IF(SUM($I82:AB82)&lt;SUMIF($J$5:AB$5, $D82,$J$78:AB$78), SUMIF($J$5:AB$5, $D82,$J$78:AB$78)/$I$70, SUMIF($J$5:AB$5, $D82,$J$78:AB$78)-SUM($I82:AB82))</f>
        <v>2.7079814901021431</v>
      </c>
      <c r="AD82" s="8">
        <f>IF(SUM($I82:AC82)&lt;SUMIF($J$5:AC$5, $D82,$J$78:AC$78), SUMIF($J$5:AC$5, $D82,$J$78:AC$78)/$I$70, SUMIF($J$5:AC$5, $D82,$J$78:AC$78)-SUM($I82:AC82))</f>
        <v>2.7079814901021431</v>
      </c>
      <c r="AE82" s="8">
        <f>IF(SUM($I82:AD82)&lt;SUMIF($J$5:AD$5, $D82,$J$78:AD$78), SUMIF($J$5:AD$5, $D82,$J$78:AD$78)/$I$70, SUMIF($J$5:AD$5, $D82,$J$78:AD$78)-SUM($I82:AD82))</f>
        <v>2.7079814901021431</v>
      </c>
      <c r="AF82" s="8">
        <f>IF(SUM($I82:AE82)&lt;SUMIF($J$5:AE$5, $D82,$J$78:AE$78), SUMIF($J$5:AE$5, $D82,$J$78:AE$78)/$I$70, SUMIF($J$5:AE$5, $D82,$J$78:AE$78)-SUM($I82:AE82))</f>
        <v>2.7079814901021431</v>
      </c>
      <c r="AG82" s="8">
        <f>IF(SUM($I82:AF82)&lt;SUMIF($J$5:AF$5, $D82,$J$78:AF$78), SUMIF($J$5:AF$5, $D82,$J$78:AF$78)/$I$70, SUMIF($J$5:AF$5, $D82,$J$78:AF$78)-SUM($I82:AF82))</f>
        <v>2.7079814901021431</v>
      </c>
      <c r="AH82" s="8">
        <f>IF(SUM($I82:AG82)&lt;SUMIF($J$5:AG$5, $D82,$J$78:AG$78), SUMIF($J$5:AG$5, $D82,$J$78:AG$78)/$I$70, SUMIF($J$5:AG$5, $D82,$J$78:AG$78)-SUM($I82:AG82))</f>
        <v>2.7079814901021431</v>
      </c>
      <c r="AI82" s="8">
        <f>IF(SUM($I82:AH82)&lt;SUMIF($J$5:AH$5, $D82,$J$78:AH$78), SUMIF($J$5:AH$5, $D82,$J$78:AH$78)/$I$70, SUMIF($J$5:AH$5, $D82,$J$78:AH$78)-SUM($I82:AH82))</f>
        <v>2.7079814901021431</v>
      </c>
      <c r="AJ82" s="8">
        <f>IF(SUM($I82:AI82)&lt;SUMIF($J$5:AI$5, $D82,$J$78:AI$78), SUMIF($J$5:AI$5, $D82,$J$78:AI$78)/$I$70, SUMIF($J$5:AI$5, $D82,$J$78:AI$78)-SUM($I82:AI82))</f>
        <v>2.7079814901021431</v>
      </c>
      <c r="AK82" s="8">
        <f>IF(SUM($I82:AJ82)&lt;SUMIF($J$5:AJ$5, $D82,$J$78:AJ$78), SUMIF($J$5:AJ$5, $D82,$J$78:AJ$78)/$I$70, SUMIF($J$5:AJ$5, $D82,$J$78:AJ$78)-SUM($I82:AJ82))</f>
        <v>2.7079814901021431</v>
      </c>
      <c r="AL82" s="8">
        <f>IF(SUM($I82:AK82)&lt;SUMIF($J$5:AK$5, $D82,$J$78:AK$78), SUMIF($J$5:AK$5, $D82,$J$78:AK$78)/$I$70, SUMIF($J$5:AK$5, $D82,$J$78:AK$78)-SUM($I82:AK82))</f>
        <v>2.7079814901021431</v>
      </c>
      <c r="AM82" s="8">
        <f>IF(SUM($I82:AL82)&lt;SUMIF($J$5:AL$5, $D82,$J$78:AL$78), SUMIF($J$5:AL$5, $D82,$J$78:AL$78)/$I$70, SUMIF($J$5:AL$5, $D82,$J$78:AL$78)-SUM($I82:AL82))</f>
        <v>2.7079814901021431</v>
      </c>
      <c r="AP82" s="9"/>
    </row>
    <row r="83" spans="4:42" ht="12.75" customHeight="1">
      <c r="D83" s="36">
        <f t="shared" si="56"/>
        <v>2014</v>
      </c>
      <c r="E83" s="1" t="s">
        <v>50</v>
      </c>
      <c r="I83" s="57"/>
      <c r="J83" s="8">
        <f>IF(SUM($I83:I83)&lt;SUMIF(I$5:$J$5, $D83,I$78:$J$78), SUMIF(I$5:$J$5, $D83,I$78:$J$78)/$I$70, SUMIF(I$5:$J$5, $D83,I$78:$J$78)-SUM($I83:I83))</f>
        <v>0</v>
      </c>
      <c r="K83" s="8">
        <f>IF(SUM($I83:J83)&lt;SUMIF(J$5:$J$5, $D83,J$78:$J$78), SUMIF(J$5:$J$5, $D83,J$78:$J$78)/$I$70, SUMIF(J$5:$J$5, $D83,J$78:$J$78)-SUM($I83:J83))</f>
        <v>0</v>
      </c>
      <c r="L83" s="8">
        <f>IF(SUM($I83:K83)&lt;SUMIF($J$5:K$5, $D83,$J$78:K$78), SUMIF($J$5:K$5, $D83,$J$78:K$78)/$I$70, SUMIF($J$5:K$5, $D83,$J$78:K$78)-SUM($I83:K83))</f>
        <v>0</v>
      </c>
      <c r="M83" s="8">
        <f>IF(SUM($I83:L83)&lt;SUMIF($J$5:L$5, $D83,$J$78:L$78), SUMIF($J$5:L$5, $D83,$J$78:L$78)/$I$70, SUMIF($J$5:L$5, $D83,$J$78:L$78)-SUM($I83:L83))</f>
        <v>0</v>
      </c>
      <c r="N83" s="8">
        <f>IF(SUM($I83:M83)&lt;SUMIF($J$5:M$5, $D83,$J$78:M$78), SUMIF($J$5:M$5, $D83,$J$78:M$78)/$I$70, SUMIF($J$5:M$5, $D83,$J$78:M$78)-SUM($I83:M83))</f>
        <v>3.9224706605476243</v>
      </c>
      <c r="O83" s="8">
        <f>IF(SUM($I83:N83)&lt;SUMIF($J$5:N$5, $D83,$J$78:N$78), SUMIF($J$5:N$5, $D83,$J$78:N$78)/$I$70, SUMIF($J$5:N$5, $D83,$J$78:N$78)-SUM($I83:N83))</f>
        <v>3.9224706605476243</v>
      </c>
      <c r="P83" s="8">
        <f>IF(SUM($I83:O83)&lt;SUMIF($J$5:O$5, $D83,$J$78:O$78), SUMIF($J$5:O$5, $D83,$J$78:O$78)/$I$70, SUMIF($J$5:O$5, $D83,$J$78:O$78)-SUM($I83:O83))</f>
        <v>3.9224706605476243</v>
      </c>
      <c r="Q83" s="8">
        <f>IF(SUM($I83:P83)&lt;SUMIF($J$5:P$5, $D83,$J$78:P$78), SUMIF($J$5:P$5, $D83,$J$78:P$78)/$I$70, SUMIF($J$5:P$5, $D83,$J$78:P$78)-SUM($I83:P83))</f>
        <v>3.9224706605476243</v>
      </c>
      <c r="R83" s="8">
        <f>IF(SUM($I83:Q83)&lt;SUMIF($J$5:Q$5, $D83,$J$78:Q$78), SUMIF($J$5:Q$5, $D83,$J$78:Q$78)/$I$70, SUMIF($J$5:Q$5, $D83,$J$78:Q$78)-SUM($I83:Q83))</f>
        <v>3.9224706605476243</v>
      </c>
      <c r="S83" s="8">
        <f>IF(SUM($I83:R83)&lt;SUMIF($J$5:R$5, $D83,$J$78:R$78), SUMIF($J$5:R$5, $D83,$J$78:R$78)/$I$70, SUMIF($J$5:R$5, $D83,$J$78:R$78)-SUM($I83:R83))</f>
        <v>3.9224706605476243</v>
      </c>
      <c r="T83" s="8">
        <f>IF(SUM($I83:S83)&lt;SUMIF($J$5:S$5, $D83,$J$78:S$78), SUMIF($J$5:S$5, $D83,$J$78:S$78)/$I$70, SUMIF($J$5:S$5, $D83,$J$78:S$78)-SUM($I83:S83))</f>
        <v>3.9224706605476243</v>
      </c>
      <c r="U83" s="8">
        <f>IF(SUM($I83:T83)&lt;SUMIF($J$5:T$5, $D83,$J$78:T$78), SUMIF($J$5:T$5, $D83,$J$78:T$78)/$I$70, SUMIF($J$5:T$5, $D83,$J$78:T$78)-SUM($I83:T83))</f>
        <v>3.9224706605476243</v>
      </c>
      <c r="V83" s="8">
        <f>IF(SUM($I83:U83)&lt;SUMIF($J$5:U$5, $D83,$J$78:U$78), SUMIF($J$5:U$5, $D83,$J$78:U$78)/$I$70, SUMIF($J$5:U$5, $D83,$J$78:U$78)-SUM($I83:U83))</f>
        <v>3.9224706605476243</v>
      </c>
      <c r="W83" s="8">
        <f>IF(SUM($I83:V83)&lt;SUMIF($J$5:V$5, $D83,$J$78:V$78), SUMIF($J$5:V$5, $D83,$J$78:V$78)/$I$70, SUMIF($J$5:V$5, $D83,$J$78:V$78)-SUM($I83:V83))</f>
        <v>3.9224706605476243</v>
      </c>
      <c r="X83" s="8">
        <f>IF(SUM($I83:W83)&lt;SUMIF($J$5:W$5, $D83,$J$78:W$78), SUMIF($J$5:W$5, $D83,$J$78:W$78)/$I$70, SUMIF($J$5:W$5, $D83,$J$78:W$78)-SUM($I83:W83))</f>
        <v>3.9224706605476243</v>
      </c>
      <c r="Y83" s="8">
        <f>IF(SUM($I83:X83)&lt;SUMIF($J$5:X$5, $D83,$J$78:X$78), SUMIF($J$5:X$5, $D83,$J$78:X$78)/$I$70, SUMIF($J$5:X$5, $D83,$J$78:X$78)-SUM($I83:X83))</f>
        <v>3.9224706605476243</v>
      </c>
      <c r="Z83" s="8">
        <f>IF(SUM($I83:Y83)&lt;SUMIF($J$5:Y$5, $D83,$J$78:Y$78), SUMIF($J$5:Y$5, $D83,$J$78:Y$78)/$I$70, SUMIF($J$5:Y$5, $D83,$J$78:Y$78)-SUM($I83:Y83))</f>
        <v>3.9224706605476243</v>
      </c>
      <c r="AA83" s="8">
        <f>IF(SUM($I83:Z83)&lt;SUMIF($J$5:Z$5, $D83,$J$78:Z$78), SUMIF($J$5:Z$5, $D83,$J$78:Z$78)/$I$70, SUMIF($J$5:Z$5, $D83,$J$78:Z$78)-SUM($I83:Z83))</f>
        <v>3.9224706605476243</v>
      </c>
      <c r="AB83" s="8">
        <f>IF(SUM($I83:AA83)&lt;SUMIF($J$5:AA$5, $D83,$J$78:AA$78), SUMIF($J$5:AA$5, $D83,$J$78:AA$78)/$I$70, SUMIF($J$5:AA$5, $D83,$J$78:AA$78)-SUM($I83:AA83))</f>
        <v>3.9224706605476243</v>
      </c>
      <c r="AC83" s="8">
        <f>IF(SUM($I83:AB83)&lt;SUMIF($J$5:AB$5, $D83,$J$78:AB$78), SUMIF($J$5:AB$5, $D83,$J$78:AB$78)/$I$70, SUMIF($J$5:AB$5, $D83,$J$78:AB$78)-SUM($I83:AB83))</f>
        <v>3.9224706605476243</v>
      </c>
      <c r="AD83" s="8">
        <f>IF(SUM($I83:AC83)&lt;SUMIF($J$5:AC$5, $D83,$J$78:AC$78), SUMIF($J$5:AC$5, $D83,$J$78:AC$78)/$I$70, SUMIF($J$5:AC$5, $D83,$J$78:AC$78)-SUM($I83:AC83))</f>
        <v>3.9224706605476243</v>
      </c>
      <c r="AE83" s="8">
        <f>IF(SUM($I83:AD83)&lt;SUMIF($J$5:AD$5, $D83,$J$78:AD$78), SUMIF($J$5:AD$5, $D83,$J$78:AD$78)/$I$70, SUMIF($J$5:AD$5, $D83,$J$78:AD$78)-SUM($I83:AD83))</f>
        <v>3.9224706605476243</v>
      </c>
      <c r="AF83" s="8">
        <f>IF(SUM($I83:AE83)&lt;SUMIF($J$5:AE$5, $D83,$J$78:AE$78), SUMIF($J$5:AE$5, $D83,$J$78:AE$78)/$I$70, SUMIF($J$5:AE$5, $D83,$J$78:AE$78)-SUM($I83:AE83))</f>
        <v>3.9224706605476243</v>
      </c>
      <c r="AG83" s="8">
        <f>IF(SUM($I83:AF83)&lt;SUMIF($J$5:AF$5, $D83,$J$78:AF$78), SUMIF($J$5:AF$5, $D83,$J$78:AF$78)/$I$70, SUMIF($J$5:AF$5, $D83,$J$78:AF$78)-SUM($I83:AF83))</f>
        <v>3.9224706605476243</v>
      </c>
      <c r="AH83" s="8">
        <f>IF(SUM($I83:AG83)&lt;SUMIF($J$5:AG$5, $D83,$J$78:AG$78), SUMIF($J$5:AG$5, $D83,$J$78:AG$78)/$I$70, SUMIF($J$5:AG$5, $D83,$J$78:AG$78)-SUM($I83:AG83))</f>
        <v>3.9224706605476243</v>
      </c>
      <c r="AI83" s="8">
        <f>IF(SUM($I83:AH83)&lt;SUMIF($J$5:AH$5, $D83,$J$78:AH$78), SUMIF($J$5:AH$5, $D83,$J$78:AH$78)/$I$70, SUMIF($J$5:AH$5, $D83,$J$78:AH$78)-SUM($I83:AH83))</f>
        <v>3.9224706605476243</v>
      </c>
      <c r="AJ83" s="8">
        <f>IF(SUM($I83:AI83)&lt;SUMIF($J$5:AI$5, $D83,$J$78:AI$78), SUMIF($J$5:AI$5, $D83,$J$78:AI$78)/$I$70, SUMIF($J$5:AI$5, $D83,$J$78:AI$78)-SUM($I83:AI83))</f>
        <v>3.9224706605476243</v>
      </c>
      <c r="AK83" s="8">
        <f>IF(SUM($I83:AJ83)&lt;SUMIF($J$5:AJ$5, $D83,$J$78:AJ$78), SUMIF($J$5:AJ$5, $D83,$J$78:AJ$78)/$I$70, SUMIF($J$5:AJ$5, $D83,$J$78:AJ$78)-SUM($I83:AJ83))</f>
        <v>3.9224706605476243</v>
      </c>
      <c r="AL83" s="8">
        <f>IF(SUM($I83:AK83)&lt;SUMIF($J$5:AK$5, $D83,$J$78:AK$78), SUMIF($J$5:AK$5, $D83,$J$78:AK$78)/$I$70, SUMIF($J$5:AK$5, $D83,$J$78:AK$78)-SUM($I83:AK83))</f>
        <v>3.9224706605476243</v>
      </c>
      <c r="AM83" s="8">
        <f>IF(SUM($I83:AL83)&lt;SUMIF($J$5:AL$5, $D83,$J$78:AL$78), SUMIF($J$5:AL$5, $D83,$J$78:AL$78)/$I$70, SUMIF($J$5:AL$5, $D83,$J$78:AL$78)-SUM($I83:AL83))</f>
        <v>3.9224706605476243</v>
      </c>
      <c r="AP83" s="9"/>
    </row>
    <row r="84" spans="4:42" ht="12.75" customHeight="1">
      <c r="D84" s="36">
        <f t="shared" si="56"/>
        <v>2015</v>
      </c>
      <c r="E84" s="1" t="s">
        <v>50</v>
      </c>
      <c r="I84" s="57"/>
      <c r="J84" s="8">
        <f>IF(SUM($I84:I84)&lt;SUMIF(I$5:$J$5, $D84,I$78:$J$78), SUMIF(I$5:$J$5, $D84,I$78:$J$78)/$I$70, SUMIF(I$5:$J$5, $D84,I$78:$J$78)-SUM($I84:I84))</f>
        <v>0</v>
      </c>
      <c r="K84" s="8">
        <f>IF(SUM($I84:J84)&lt;SUMIF(J$5:$J$5, $D84,J$78:$J$78), SUMIF(J$5:$J$5, $D84,J$78:$J$78)/$I$70, SUMIF(J$5:$J$5, $D84,J$78:$J$78)-SUM($I84:J84))</f>
        <v>0</v>
      </c>
      <c r="L84" s="8">
        <f>IF(SUM($I84:K84)&lt;SUMIF($J$5:K$5, $D84,$J$78:K$78), SUMIF($J$5:K$5, $D84,$J$78:K$78)/$I$70, SUMIF($J$5:K$5, $D84,$J$78:K$78)-SUM($I84:K84))</f>
        <v>0</v>
      </c>
      <c r="M84" s="8">
        <f>IF(SUM($I84:L84)&lt;SUMIF($J$5:L$5, $D84,$J$78:L$78), SUMIF($J$5:L$5, $D84,$J$78:L$78)/$I$70, SUMIF($J$5:L$5, $D84,$J$78:L$78)-SUM($I84:L84))</f>
        <v>0</v>
      </c>
      <c r="N84" s="8">
        <f>IF(SUM($I84:M84)&lt;SUMIF($J$5:M$5, $D84,$J$78:M$78), SUMIF($J$5:M$5, $D84,$J$78:M$78)/$I$70, SUMIF($J$5:M$5, $D84,$J$78:M$78)-SUM($I84:M84))</f>
        <v>0</v>
      </c>
      <c r="O84" s="8">
        <f>IF(SUM($I84:N84)&lt;SUMIF($J$5:N$5, $D84,$J$78:N$78), SUMIF($J$5:N$5, $D84,$J$78:N$78)/$I$70, SUMIF($J$5:N$5, $D84,$J$78:N$78)-SUM($I84:N84))</f>
        <v>3.2374976751907933</v>
      </c>
      <c r="P84" s="8">
        <f>IF(SUM($I84:O84)&lt;SUMIF($J$5:O$5, $D84,$J$78:O$78), SUMIF($J$5:O$5, $D84,$J$78:O$78)/$I$70, SUMIF($J$5:O$5, $D84,$J$78:O$78)-SUM($I84:O84))</f>
        <v>3.2374976751907933</v>
      </c>
      <c r="Q84" s="8">
        <f>IF(SUM($I84:P84)&lt;SUMIF($J$5:P$5, $D84,$J$78:P$78), SUMIF($J$5:P$5, $D84,$J$78:P$78)/$I$70, SUMIF($J$5:P$5, $D84,$J$78:P$78)-SUM($I84:P84))</f>
        <v>3.2374976751907933</v>
      </c>
      <c r="R84" s="8">
        <f>IF(SUM($I84:Q84)&lt;SUMIF($J$5:Q$5, $D84,$J$78:Q$78), SUMIF($J$5:Q$5, $D84,$J$78:Q$78)/$I$70, SUMIF($J$5:Q$5, $D84,$J$78:Q$78)-SUM($I84:Q84))</f>
        <v>3.2374976751907933</v>
      </c>
      <c r="S84" s="8">
        <f>IF(SUM($I84:R84)&lt;SUMIF($J$5:R$5, $D84,$J$78:R$78), SUMIF($J$5:R$5, $D84,$J$78:R$78)/$I$70, SUMIF($J$5:R$5, $D84,$J$78:R$78)-SUM($I84:R84))</f>
        <v>3.2374976751907933</v>
      </c>
      <c r="T84" s="8">
        <f>IF(SUM($I84:S84)&lt;SUMIF($J$5:S$5, $D84,$J$78:S$78), SUMIF($J$5:S$5, $D84,$J$78:S$78)/$I$70, SUMIF($J$5:S$5, $D84,$J$78:S$78)-SUM($I84:S84))</f>
        <v>3.2374976751907933</v>
      </c>
      <c r="U84" s="8">
        <f>IF(SUM($I84:T84)&lt;SUMIF($J$5:T$5, $D84,$J$78:T$78), SUMIF($J$5:T$5, $D84,$J$78:T$78)/$I$70, SUMIF($J$5:T$5, $D84,$J$78:T$78)-SUM($I84:T84))</f>
        <v>3.2374976751907933</v>
      </c>
      <c r="V84" s="8">
        <f>IF(SUM($I84:U84)&lt;SUMIF($J$5:U$5, $D84,$J$78:U$78), SUMIF($J$5:U$5, $D84,$J$78:U$78)/$I$70, SUMIF($J$5:U$5, $D84,$J$78:U$78)-SUM($I84:U84))</f>
        <v>3.2374976751907933</v>
      </c>
      <c r="W84" s="8">
        <f>IF(SUM($I84:V84)&lt;SUMIF($J$5:V$5, $D84,$J$78:V$78), SUMIF($J$5:V$5, $D84,$J$78:V$78)/$I$70, SUMIF($J$5:V$5, $D84,$J$78:V$78)-SUM($I84:V84))</f>
        <v>3.2374976751907933</v>
      </c>
      <c r="X84" s="8">
        <f>IF(SUM($I84:W84)&lt;SUMIF($J$5:W$5, $D84,$J$78:W$78), SUMIF($J$5:W$5, $D84,$J$78:W$78)/$I$70, SUMIF($J$5:W$5, $D84,$J$78:W$78)-SUM($I84:W84))</f>
        <v>3.2374976751907933</v>
      </c>
      <c r="Y84" s="8">
        <f>IF(SUM($I84:X84)&lt;SUMIF($J$5:X$5, $D84,$J$78:X$78), SUMIF($J$5:X$5, $D84,$J$78:X$78)/$I$70, SUMIF($J$5:X$5, $D84,$J$78:X$78)-SUM($I84:X84))</f>
        <v>3.2374976751907933</v>
      </c>
      <c r="Z84" s="8">
        <f>IF(SUM($I84:Y84)&lt;SUMIF($J$5:Y$5, $D84,$J$78:Y$78), SUMIF($J$5:Y$5, $D84,$J$78:Y$78)/$I$70, SUMIF($J$5:Y$5, $D84,$J$78:Y$78)-SUM($I84:Y84))</f>
        <v>3.2374976751907933</v>
      </c>
      <c r="AA84" s="8">
        <f>IF(SUM($I84:Z84)&lt;SUMIF($J$5:Z$5, $D84,$J$78:Z$78), SUMIF($J$5:Z$5, $D84,$J$78:Z$78)/$I$70, SUMIF($J$5:Z$5, $D84,$J$78:Z$78)-SUM($I84:Z84))</f>
        <v>3.2374976751907933</v>
      </c>
      <c r="AB84" s="8">
        <f>IF(SUM($I84:AA84)&lt;SUMIF($J$5:AA$5, $D84,$J$78:AA$78), SUMIF($J$5:AA$5, $D84,$J$78:AA$78)/$I$70, SUMIF($J$5:AA$5, $D84,$J$78:AA$78)-SUM($I84:AA84))</f>
        <v>3.2374976751907933</v>
      </c>
      <c r="AC84" s="8">
        <f>IF(SUM($I84:AB84)&lt;SUMIF($J$5:AB$5, $D84,$J$78:AB$78), SUMIF($J$5:AB$5, $D84,$J$78:AB$78)/$I$70, SUMIF($J$5:AB$5, $D84,$J$78:AB$78)-SUM($I84:AB84))</f>
        <v>3.2374976751907933</v>
      </c>
      <c r="AD84" s="8">
        <f>IF(SUM($I84:AC84)&lt;SUMIF($J$5:AC$5, $D84,$J$78:AC$78), SUMIF($J$5:AC$5, $D84,$J$78:AC$78)/$I$70, SUMIF($J$5:AC$5, $D84,$J$78:AC$78)-SUM($I84:AC84))</f>
        <v>3.2374976751907933</v>
      </c>
      <c r="AE84" s="8">
        <f>IF(SUM($I84:AD84)&lt;SUMIF($J$5:AD$5, $D84,$J$78:AD$78), SUMIF($J$5:AD$5, $D84,$J$78:AD$78)/$I$70, SUMIF($J$5:AD$5, $D84,$J$78:AD$78)-SUM($I84:AD84))</f>
        <v>3.2374976751907933</v>
      </c>
      <c r="AF84" s="8">
        <f>IF(SUM($I84:AE84)&lt;SUMIF($J$5:AE$5, $D84,$J$78:AE$78), SUMIF($J$5:AE$5, $D84,$J$78:AE$78)/$I$70, SUMIF($J$5:AE$5, $D84,$J$78:AE$78)-SUM($I84:AE84))</f>
        <v>3.2374976751907933</v>
      </c>
      <c r="AG84" s="8">
        <f>IF(SUM($I84:AF84)&lt;SUMIF($J$5:AF$5, $D84,$J$78:AF$78), SUMIF($J$5:AF$5, $D84,$J$78:AF$78)/$I$70, SUMIF($J$5:AF$5, $D84,$J$78:AF$78)-SUM($I84:AF84))</f>
        <v>3.2374976751907933</v>
      </c>
      <c r="AH84" s="8">
        <f>IF(SUM($I84:AG84)&lt;SUMIF($J$5:AG$5, $D84,$J$78:AG$78), SUMIF($J$5:AG$5, $D84,$J$78:AG$78)/$I$70, SUMIF($J$5:AG$5, $D84,$J$78:AG$78)-SUM($I84:AG84))</f>
        <v>3.2374976751907933</v>
      </c>
      <c r="AI84" s="8">
        <f>IF(SUM($I84:AH84)&lt;SUMIF($J$5:AH$5, $D84,$J$78:AH$78), SUMIF($J$5:AH$5, $D84,$J$78:AH$78)/$I$70, SUMIF($J$5:AH$5, $D84,$J$78:AH$78)-SUM($I84:AH84))</f>
        <v>3.2374976751907933</v>
      </c>
      <c r="AJ84" s="8">
        <f>IF(SUM($I84:AI84)&lt;SUMIF($J$5:AI$5, $D84,$J$78:AI$78), SUMIF($J$5:AI$5, $D84,$J$78:AI$78)/$I$70, SUMIF($J$5:AI$5, $D84,$J$78:AI$78)-SUM($I84:AI84))</f>
        <v>3.2374976751907933</v>
      </c>
      <c r="AK84" s="8">
        <f>IF(SUM($I84:AJ84)&lt;SUMIF($J$5:AJ$5, $D84,$J$78:AJ$78), SUMIF($J$5:AJ$5, $D84,$J$78:AJ$78)/$I$70, SUMIF($J$5:AJ$5, $D84,$J$78:AJ$78)-SUM($I84:AJ84))</f>
        <v>3.2374976751907933</v>
      </c>
      <c r="AL84" s="8">
        <f>IF(SUM($I84:AK84)&lt;SUMIF($J$5:AK$5, $D84,$J$78:AK$78), SUMIF($J$5:AK$5, $D84,$J$78:AK$78)/$I$70, SUMIF($J$5:AK$5, $D84,$J$78:AK$78)-SUM($I84:AK84))</f>
        <v>3.2374976751907933</v>
      </c>
      <c r="AM84" s="8">
        <f>IF(SUM($I84:AL84)&lt;SUMIF($J$5:AL$5, $D84,$J$78:AL$78), SUMIF($J$5:AL$5, $D84,$J$78:AL$78)/$I$70, SUMIF($J$5:AL$5, $D84,$J$78:AL$78)-SUM($I84:AL84))</f>
        <v>3.2374976751907933</v>
      </c>
      <c r="AP84" s="9"/>
    </row>
    <row r="85" spans="4:42" ht="12.75" customHeight="1">
      <c r="D85" s="36">
        <f t="shared" si="56"/>
        <v>2016</v>
      </c>
      <c r="E85" s="1" t="s">
        <v>50</v>
      </c>
      <c r="I85" s="57"/>
      <c r="J85" s="8">
        <f>IF(SUM($I85:I85)&lt;SUMIF(I$5:$J$5, $D85,I$78:$J$78), SUMIF(I$5:$J$5, $D85,I$78:$J$78)/$I$70, SUMIF(I$5:$J$5, $D85,I$78:$J$78)-SUM($I85:I85))</f>
        <v>0</v>
      </c>
      <c r="K85" s="8">
        <f>IF(SUM($I85:J85)&lt;SUMIF(J$5:$J$5, $D85,J$78:$J$78), SUMIF(J$5:$J$5, $D85,J$78:$J$78)/$I$70, SUMIF(J$5:$J$5, $D85,J$78:$J$78)-SUM($I85:J85))</f>
        <v>0</v>
      </c>
      <c r="L85" s="8">
        <f>IF(SUM($I85:K85)&lt;SUMIF($J$5:K$5, $D85,$J$78:K$78), SUMIF($J$5:K$5, $D85,$J$78:K$78)/$I$70, SUMIF($J$5:K$5, $D85,$J$78:K$78)-SUM($I85:K85))</f>
        <v>0</v>
      </c>
      <c r="M85" s="8">
        <f>IF(SUM($I85:L85)&lt;SUMIF($J$5:L$5, $D85,$J$78:L$78), SUMIF($J$5:L$5, $D85,$J$78:L$78)/$I$70, SUMIF($J$5:L$5, $D85,$J$78:L$78)-SUM($I85:L85))</f>
        <v>0</v>
      </c>
      <c r="N85" s="8">
        <f>IF(SUM($I85:M85)&lt;SUMIF($J$5:M$5, $D85,$J$78:M$78), SUMIF($J$5:M$5, $D85,$J$78:M$78)/$I$70, SUMIF($J$5:M$5, $D85,$J$78:M$78)-SUM($I85:M85))</f>
        <v>0</v>
      </c>
      <c r="O85" s="8">
        <f>IF(SUM($I85:N85)&lt;SUMIF($J$5:N$5, $D85,$J$78:N$78), SUMIF($J$5:N$5, $D85,$J$78:N$78)/$I$70, SUMIF($J$5:N$5, $D85,$J$78:N$78)-SUM($I85:N85))</f>
        <v>0</v>
      </c>
      <c r="P85" s="8">
        <f>IF(SUM($I85:O85)&lt;SUMIF($J$5:O$5, $D85,$J$78:O$78), SUMIF($J$5:O$5, $D85,$J$78:O$78)/$I$70, SUMIF($J$5:O$5, $D85,$J$78:O$78)-SUM($I85:O85))</f>
        <v>2.90726911124632</v>
      </c>
      <c r="Q85" s="8">
        <f>IF(SUM($I85:P85)&lt;SUMIF($J$5:P$5, $D85,$J$78:P$78), SUMIF($J$5:P$5, $D85,$J$78:P$78)/$I$70, SUMIF($J$5:P$5, $D85,$J$78:P$78)-SUM($I85:P85))</f>
        <v>2.90726911124632</v>
      </c>
      <c r="R85" s="8">
        <f>IF(SUM($I85:Q85)&lt;SUMIF($J$5:Q$5, $D85,$J$78:Q$78), SUMIF($J$5:Q$5, $D85,$J$78:Q$78)/$I$70, SUMIF($J$5:Q$5, $D85,$J$78:Q$78)-SUM($I85:Q85))</f>
        <v>2.90726911124632</v>
      </c>
      <c r="S85" s="8">
        <f>IF(SUM($I85:R85)&lt;SUMIF($J$5:R$5, $D85,$J$78:R$78), SUMIF($J$5:R$5, $D85,$J$78:R$78)/$I$70, SUMIF($J$5:R$5, $D85,$J$78:R$78)-SUM($I85:R85))</f>
        <v>2.90726911124632</v>
      </c>
      <c r="T85" s="8">
        <f>IF(SUM($I85:S85)&lt;SUMIF($J$5:S$5, $D85,$J$78:S$78), SUMIF($J$5:S$5, $D85,$J$78:S$78)/$I$70, SUMIF($J$5:S$5, $D85,$J$78:S$78)-SUM($I85:S85))</f>
        <v>2.90726911124632</v>
      </c>
      <c r="U85" s="8">
        <f>IF(SUM($I85:T85)&lt;SUMIF($J$5:T$5, $D85,$J$78:T$78), SUMIF($J$5:T$5, $D85,$J$78:T$78)/$I$70, SUMIF($J$5:T$5, $D85,$J$78:T$78)-SUM($I85:T85))</f>
        <v>2.90726911124632</v>
      </c>
      <c r="V85" s="8">
        <f>IF(SUM($I85:U85)&lt;SUMIF($J$5:U$5, $D85,$J$78:U$78), SUMIF($J$5:U$5, $D85,$J$78:U$78)/$I$70, SUMIF($J$5:U$5, $D85,$J$78:U$78)-SUM($I85:U85))</f>
        <v>2.90726911124632</v>
      </c>
      <c r="W85" s="8">
        <f>IF(SUM($I85:V85)&lt;SUMIF($J$5:V$5, $D85,$J$78:V$78), SUMIF($J$5:V$5, $D85,$J$78:V$78)/$I$70, SUMIF($J$5:V$5, $D85,$J$78:V$78)-SUM($I85:V85))</f>
        <v>2.90726911124632</v>
      </c>
      <c r="X85" s="8">
        <f>IF(SUM($I85:W85)&lt;SUMIF($J$5:W$5, $D85,$J$78:W$78), SUMIF($J$5:W$5, $D85,$J$78:W$78)/$I$70, SUMIF($J$5:W$5, $D85,$J$78:W$78)-SUM($I85:W85))</f>
        <v>2.90726911124632</v>
      </c>
      <c r="Y85" s="8">
        <f>IF(SUM($I85:X85)&lt;SUMIF($J$5:X$5, $D85,$J$78:X$78), SUMIF($J$5:X$5, $D85,$J$78:X$78)/$I$70, SUMIF($J$5:X$5, $D85,$J$78:X$78)-SUM($I85:X85))</f>
        <v>2.90726911124632</v>
      </c>
      <c r="Z85" s="8">
        <f>IF(SUM($I85:Y85)&lt;SUMIF($J$5:Y$5, $D85,$J$78:Y$78), SUMIF($J$5:Y$5, $D85,$J$78:Y$78)/$I$70, SUMIF($J$5:Y$5, $D85,$J$78:Y$78)-SUM($I85:Y85))</f>
        <v>2.90726911124632</v>
      </c>
      <c r="AA85" s="8">
        <f>IF(SUM($I85:Z85)&lt;SUMIF($J$5:Z$5, $D85,$J$78:Z$78), SUMIF($J$5:Z$5, $D85,$J$78:Z$78)/$I$70, SUMIF($J$5:Z$5, $D85,$J$78:Z$78)-SUM($I85:Z85))</f>
        <v>2.90726911124632</v>
      </c>
      <c r="AB85" s="8">
        <f>IF(SUM($I85:AA85)&lt;SUMIF($J$5:AA$5, $D85,$J$78:AA$78), SUMIF($J$5:AA$5, $D85,$J$78:AA$78)/$I$70, SUMIF($J$5:AA$5, $D85,$J$78:AA$78)-SUM($I85:AA85))</f>
        <v>2.90726911124632</v>
      </c>
      <c r="AC85" s="8">
        <f>IF(SUM($I85:AB85)&lt;SUMIF($J$5:AB$5, $D85,$J$78:AB$78), SUMIF($J$5:AB$5, $D85,$J$78:AB$78)/$I$70, SUMIF($J$5:AB$5, $D85,$J$78:AB$78)-SUM($I85:AB85))</f>
        <v>2.90726911124632</v>
      </c>
      <c r="AD85" s="8">
        <f>IF(SUM($I85:AC85)&lt;SUMIF($J$5:AC$5, $D85,$J$78:AC$78), SUMIF($J$5:AC$5, $D85,$J$78:AC$78)/$I$70, SUMIF($J$5:AC$5, $D85,$J$78:AC$78)-SUM($I85:AC85))</f>
        <v>2.90726911124632</v>
      </c>
      <c r="AE85" s="8">
        <f>IF(SUM($I85:AD85)&lt;SUMIF($J$5:AD$5, $D85,$J$78:AD$78), SUMIF($J$5:AD$5, $D85,$J$78:AD$78)/$I$70, SUMIF($J$5:AD$5, $D85,$J$78:AD$78)-SUM($I85:AD85))</f>
        <v>2.90726911124632</v>
      </c>
      <c r="AF85" s="8">
        <f>IF(SUM($I85:AE85)&lt;SUMIF($J$5:AE$5, $D85,$J$78:AE$78), SUMIF($J$5:AE$5, $D85,$J$78:AE$78)/$I$70, SUMIF($J$5:AE$5, $D85,$J$78:AE$78)-SUM($I85:AE85))</f>
        <v>2.90726911124632</v>
      </c>
      <c r="AG85" s="8">
        <f>IF(SUM($I85:AF85)&lt;SUMIF($J$5:AF$5, $D85,$J$78:AF$78), SUMIF($J$5:AF$5, $D85,$J$78:AF$78)/$I$70, SUMIF($J$5:AF$5, $D85,$J$78:AF$78)-SUM($I85:AF85))</f>
        <v>2.90726911124632</v>
      </c>
      <c r="AH85" s="8">
        <f>IF(SUM($I85:AG85)&lt;SUMIF($J$5:AG$5, $D85,$J$78:AG$78), SUMIF($J$5:AG$5, $D85,$J$78:AG$78)/$I$70, SUMIF($J$5:AG$5, $D85,$J$78:AG$78)-SUM($I85:AG85))</f>
        <v>2.90726911124632</v>
      </c>
      <c r="AI85" s="8">
        <f>IF(SUM($I85:AH85)&lt;SUMIF($J$5:AH$5, $D85,$J$78:AH$78), SUMIF($J$5:AH$5, $D85,$J$78:AH$78)/$I$70, SUMIF($J$5:AH$5, $D85,$J$78:AH$78)-SUM($I85:AH85))</f>
        <v>2.90726911124632</v>
      </c>
      <c r="AJ85" s="8">
        <f>IF(SUM($I85:AI85)&lt;SUMIF($J$5:AI$5, $D85,$J$78:AI$78), SUMIF($J$5:AI$5, $D85,$J$78:AI$78)/$I$70, SUMIF($J$5:AI$5, $D85,$J$78:AI$78)-SUM($I85:AI85))</f>
        <v>2.90726911124632</v>
      </c>
      <c r="AK85" s="8">
        <f>IF(SUM($I85:AJ85)&lt;SUMIF($J$5:AJ$5, $D85,$J$78:AJ$78), SUMIF($J$5:AJ$5, $D85,$J$78:AJ$78)/$I$70, SUMIF($J$5:AJ$5, $D85,$J$78:AJ$78)-SUM($I85:AJ85))</f>
        <v>2.90726911124632</v>
      </c>
      <c r="AL85" s="8">
        <f>IF(SUM($I85:AK85)&lt;SUMIF($J$5:AK$5, $D85,$J$78:AK$78), SUMIF($J$5:AK$5, $D85,$J$78:AK$78)/$I$70, SUMIF($J$5:AK$5, $D85,$J$78:AK$78)-SUM($I85:AK85))</f>
        <v>2.90726911124632</v>
      </c>
      <c r="AM85" s="8">
        <f>IF(SUM($I85:AL85)&lt;SUMIF($J$5:AL$5, $D85,$J$78:AL$78), SUMIF($J$5:AL$5, $D85,$J$78:AL$78)/$I$70, SUMIF($J$5:AL$5, $D85,$J$78:AL$78)-SUM($I85:AL85))</f>
        <v>2.90726911124632</v>
      </c>
      <c r="AP85" s="9"/>
    </row>
    <row r="86" spans="4:42" ht="12.75" customHeight="1">
      <c r="D86" s="36">
        <f t="shared" si="56"/>
        <v>2017</v>
      </c>
      <c r="E86" s="1" t="s">
        <v>50</v>
      </c>
      <c r="I86" s="57"/>
      <c r="J86" s="8">
        <f>IF(SUM($I86:I86)&lt;SUMIF(I$5:$J$5, $D86,I$78:$J$78), SUMIF(I$5:$J$5, $D86,I$78:$J$78)/$I$70, SUMIF(I$5:$J$5, $D86,I$78:$J$78)-SUM($I86:I86))</f>
        <v>0</v>
      </c>
      <c r="K86" s="8">
        <f>IF(SUM($I86:J86)&lt;SUMIF(J$5:$J$5, $D86,J$78:$J$78), SUMIF(J$5:$J$5, $D86,J$78:$J$78)/$I$70, SUMIF(J$5:$J$5, $D86,J$78:$J$78)-SUM($I86:J86))</f>
        <v>0</v>
      </c>
      <c r="L86" s="8">
        <f>IF(SUM($I86:K86)&lt;SUMIF($J$5:K$5, $D86,$J$78:K$78), SUMIF($J$5:K$5, $D86,$J$78:K$78)/$I$70, SUMIF($J$5:K$5, $D86,$J$78:K$78)-SUM($I86:K86))</f>
        <v>0</v>
      </c>
      <c r="M86" s="8">
        <f>IF(SUM($I86:L86)&lt;SUMIF($J$5:L$5, $D86,$J$78:L$78), SUMIF($J$5:L$5, $D86,$J$78:L$78)/$I$70, SUMIF($J$5:L$5, $D86,$J$78:L$78)-SUM($I86:L86))</f>
        <v>0</v>
      </c>
      <c r="N86" s="8">
        <f>IF(SUM($I86:M86)&lt;SUMIF($J$5:M$5, $D86,$J$78:M$78), SUMIF($J$5:M$5, $D86,$J$78:M$78)/$I$70, SUMIF($J$5:M$5, $D86,$J$78:M$78)-SUM($I86:M86))</f>
        <v>0</v>
      </c>
      <c r="O86" s="8">
        <f>IF(SUM($I86:N86)&lt;SUMIF($J$5:N$5, $D86,$J$78:N$78), SUMIF($J$5:N$5, $D86,$J$78:N$78)/$I$70, SUMIF($J$5:N$5, $D86,$J$78:N$78)-SUM($I86:N86))</f>
        <v>0</v>
      </c>
      <c r="P86" s="8">
        <f>IF(SUM($I86:O86)&lt;SUMIF($J$5:O$5, $D86,$J$78:O$78), SUMIF($J$5:O$5, $D86,$J$78:O$78)/$I$70, SUMIF($J$5:O$5, $D86,$J$78:O$78)-SUM($I86:O86))</f>
        <v>0</v>
      </c>
      <c r="Q86" s="8">
        <f>IF(SUM($I86:P86)&lt;SUMIF($J$5:P$5, $D86,$J$78:P$78), SUMIF($J$5:P$5, $D86,$J$78:P$78)/$I$70, SUMIF($J$5:P$5, $D86,$J$78:P$78)-SUM($I86:P86))</f>
        <v>2.90726911124632</v>
      </c>
      <c r="R86" s="8">
        <f>IF(SUM($I86:Q86)&lt;SUMIF($J$5:Q$5, $D86,$J$78:Q$78), SUMIF($J$5:Q$5, $D86,$J$78:Q$78)/$I$70, SUMIF($J$5:Q$5, $D86,$J$78:Q$78)-SUM($I86:Q86))</f>
        <v>2.90726911124632</v>
      </c>
      <c r="S86" s="8">
        <f>IF(SUM($I86:R86)&lt;SUMIF($J$5:R$5, $D86,$J$78:R$78), SUMIF($J$5:R$5, $D86,$J$78:R$78)/$I$70, SUMIF($J$5:R$5, $D86,$J$78:R$78)-SUM($I86:R86))</f>
        <v>2.90726911124632</v>
      </c>
      <c r="T86" s="8">
        <f>IF(SUM($I86:S86)&lt;SUMIF($J$5:S$5, $D86,$J$78:S$78), SUMIF($J$5:S$5, $D86,$J$78:S$78)/$I$70, SUMIF($J$5:S$5, $D86,$J$78:S$78)-SUM($I86:S86))</f>
        <v>2.90726911124632</v>
      </c>
      <c r="U86" s="8">
        <f>IF(SUM($I86:T86)&lt;SUMIF($J$5:T$5, $D86,$J$78:T$78), SUMIF($J$5:T$5, $D86,$J$78:T$78)/$I$70, SUMIF($J$5:T$5, $D86,$J$78:T$78)-SUM($I86:T86))</f>
        <v>2.90726911124632</v>
      </c>
      <c r="V86" s="8">
        <f>IF(SUM($I86:U86)&lt;SUMIF($J$5:U$5, $D86,$J$78:U$78), SUMIF($J$5:U$5, $D86,$J$78:U$78)/$I$70, SUMIF($J$5:U$5, $D86,$J$78:U$78)-SUM($I86:U86))</f>
        <v>2.90726911124632</v>
      </c>
      <c r="W86" s="8">
        <f>IF(SUM($I86:V86)&lt;SUMIF($J$5:V$5, $D86,$J$78:V$78), SUMIF($J$5:V$5, $D86,$J$78:V$78)/$I$70, SUMIF($J$5:V$5, $D86,$J$78:V$78)-SUM($I86:V86))</f>
        <v>2.90726911124632</v>
      </c>
      <c r="X86" s="8">
        <f>IF(SUM($I86:W86)&lt;SUMIF($J$5:W$5, $D86,$J$78:W$78), SUMIF($J$5:W$5, $D86,$J$78:W$78)/$I$70, SUMIF($J$5:W$5, $D86,$J$78:W$78)-SUM($I86:W86))</f>
        <v>2.90726911124632</v>
      </c>
      <c r="Y86" s="8">
        <f>IF(SUM($I86:X86)&lt;SUMIF($J$5:X$5, $D86,$J$78:X$78), SUMIF($J$5:X$5, $D86,$J$78:X$78)/$I$70, SUMIF($J$5:X$5, $D86,$J$78:X$78)-SUM($I86:X86))</f>
        <v>2.90726911124632</v>
      </c>
      <c r="Z86" s="8">
        <f>IF(SUM($I86:Y86)&lt;SUMIF($J$5:Y$5, $D86,$J$78:Y$78), SUMIF($J$5:Y$5, $D86,$J$78:Y$78)/$I$70, SUMIF($J$5:Y$5, $D86,$J$78:Y$78)-SUM($I86:Y86))</f>
        <v>2.90726911124632</v>
      </c>
      <c r="AA86" s="8">
        <f>IF(SUM($I86:Z86)&lt;SUMIF($J$5:Z$5, $D86,$J$78:Z$78), SUMIF($J$5:Z$5, $D86,$J$78:Z$78)/$I$70, SUMIF($J$5:Z$5, $D86,$J$78:Z$78)-SUM($I86:Z86))</f>
        <v>2.90726911124632</v>
      </c>
      <c r="AB86" s="8">
        <f>IF(SUM($I86:AA86)&lt;SUMIF($J$5:AA$5, $D86,$J$78:AA$78), SUMIF($J$5:AA$5, $D86,$J$78:AA$78)/$I$70, SUMIF($J$5:AA$5, $D86,$J$78:AA$78)-SUM($I86:AA86))</f>
        <v>2.90726911124632</v>
      </c>
      <c r="AC86" s="8">
        <f>IF(SUM($I86:AB86)&lt;SUMIF($J$5:AB$5, $D86,$J$78:AB$78), SUMIF($J$5:AB$5, $D86,$J$78:AB$78)/$I$70, SUMIF($J$5:AB$5, $D86,$J$78:AB$78)-SUM($I86:AB86))</f>
        <v>2.90726911124632</v>
      </c>
      <c r="AD86" s="8">
        <f>IF(SUM($I86:AC86)&lt;SUMIF($J$5:AC$5, $D86,$J$78:AC$78), SUMIF($J$5:AC$5, $D86,$J$78:AC$78)/$I$70, SUMIF($J$5:AC$5, $D86,$J$78:AC$78)-SUM($I86:AC86))</f>
        <v>2.90726911124632</v>
      </c>
      <c r="AE86" s="8">
        <f>IF(SUM($I86:AD86)&lt;SUMIF($J$5:AD$5, $D86,$J$78:AD$78), SUMIF($J$5:AD$5, $D86,$J$78:AD$78)/$I$70, SUMIF($J$5:AD$5, $D86,$J$78:AD$78)-SUM($I86:AD86))</f>
        <v>2.90726911124632</v>
      </c>
      <c r="AF86" s="8">
        <f>IF(SUM($I86:AE86)&lt;SUMIF($J$5:AE$5, $D86,$J$78:AE$78), SUMIF($J$5:AE$5, $D86,$J$78:AE$78)/$I$70, SUMIF($J$5:AE$5, $D86,$J$78:AE$78)-SUM($I86:AE86))</f>
        <v>2.90726911124632</v>
      </c>
      <c r="AG86" s="8">
        <f>IF(SUM($I86:AF86)&lt;SUMIF($J$5:AF$5, $D86,$J$78:AF$78), SUMIF($J$5:AF$5, $D86,$J$78:AF$78)/$I$70, SUMIF($J$5:AF$5, $D86,$J$78:AF$78)-SUM($I86:AF86))</f>
        <v>2.90726911124632</v>
      </c>
      <c r="AH86" s="8">
        <f>IF(SUM($I86:AG86)&lt;SUMIF($J$5:AG$5, $D86,$J$78:AG$78), SUMIF($J$5:AG$5, $D86,$J$78:AG$78)/$I$70, SUMIF($J$5:AG$5, $D86,$J$78:AG$78)-SUM($I86:AG86))</f>
        <v>2.90726911124632</v>
      </c>
      <c r="AI86" s="8">
        <f>IF(SUM($I86:AH86)&lt;SUMIF($J$5:AH$5, $D86,$J$78:AH$78), SUMIF($J$5:AH$5, $D86,$J$78:AH$78)/$I$70, SUMIF($J$5:AH$5, $D86,$J$78:AH$78)-SUM($I86:AH86))</f>
        <v>2.90726911124632</v>
      </c>
      <c r="AJ86" s="8">
        <f>IF(SUM($I86:AI86)&lt;SUMIF($J$5:AI$5, $D86,$J$78:AI$78), SUMIF($J$5:AI$5, $D86,$J$78:AI$78)/$I$70, SUMIF($J$5:AI$5, $D86,$J$78:AI$78)-SUM($I86:AI86))</f>
        <v>2.90726911124632</v>
      </c>
      <c r="AK86" s="8">
        <f>IF(SUM($I86:AJ86)&lt;SUMIF($J$5:AJ$5, $D86,$J$78:AJ$78), SUMIF($J$5:AJ$5, $D86,$J$78:AJ$78)/$I$70, SUMIF($J$5:AJ$5, $D86,$J$78:AJ$78)-SUM($I86:AJ86))</f>
        <v>2.90726911124632</v>
      </c>
      <c r="AL86" s="8">
        <f>IF(SUM($I86:AK86)&lt;SUMIF($J$5:AK$5, $D86,$J$78:AK$78), SUMIF($J$5:AK$5, $D86,$J$78:AK$78)/$I$70, SUMIF($J$5:AK$5, $D86,$J$78:AK$78)-SUM($I86:AK86))</f>
        <v>2.90726911124632</v>
      </c>
      <c r="AM86" s="8">
        <f>IF(SUM($I86:AL86)&lt;SUMIF($J$5:AL$5, $D86,$J$78:AL$78), SUMIF($J$5:AL$5, $D86,$J$78:AL$78)/$I$70, SUMIF($J$5:AL$5, $D86,$J$78:AL$78)-SUM($I86:AL86))</f>
        <v>2.90726911124632</v>
      </c>
      <c r="AP86" s="9"/>
    </row>
    <row r="87" spans="4:42" ht="12.75" customHeight="1">
      <c r="D87" s="36">
        <f t="shared" si="56"/>
        <v>2018</v>
      </c>
      <c r="E87" s="1" t="s">
        <v>50</v>
      </c>
      <c r="I87" s="57"/>
      <c r="J87" s="8">
        <f>IF(SUM($I87:I87)&lt;SUMIF(I$5:$J$5, $D87,I$78:$J$78), SUMIF(I$5:$J$5, $D87,I$78:$J$78)/$I$70, SUMIF(I$5:$J$5, $D87,I$78:$J$78)-SUM($I87:I87))</f>
        <v>0</v>
      </c>
      <c r="K87" s="8">
        <f>IF(SUM($I87:J87)&lt;SUMIF(J$5:$J$5, $D87,J$78:$J$78), SUMIF(J$5:$J$5, $D87,J$78:$J$78)/$I$70, SUMIF(J$5:$J$5, $D87,J$78:$J$78)-SUM($I87:J87))</f>
        <v>0</v>
      </c>
      <c r="L87" s="8">
        <f>IF(SUM($I87:K87)&lt;SUMIF($J$5:K$5, $D87,$J$78:K$78), SUMIF($J$5:K$5, $D87,$J$78:K$78)/$I$70, SUMIF($J$5:K$5, $D87,$J$78:K$78)-SUM($I87:K87))</f>
        <v>0</v>
      </c>
      <c r="M87" s="8">
        <f>IF(SUM($I87:L87)&lt;SUMIF($J$5:L$5, $D87,$J$78:L$78), SUMIF($J$5:L$5, $D87,$J$78:L$78)/$I$70, SUMIF($J$5:L$5, $D87,$J$78:L$78)-SUM($I87:L87))</f>
        <v>0</v>
      </c>
      <c r="N87" s="8">
        <f>IF(SUM($I87:M87)&lt;SUMIF($J$5:M$5, $D87,$J$78:M$78), SUMIF($J$5:M$5, $D87,$J$78:M$78)/$I$70, SUMIF($J$5:M$5, $D87,$J$78:M$78)-SUM($I87:M87))</f>
        <v>0</v>
      </c>
      <c r="O87" s="8">
        <f>IF(SUM($I87:N87)&lt;SUMIF($J$5:N$5, $D87,$J$78:N$78), SUMIF($J$5:N$5, $D87,$J$78:N$78)/$I$70, SUMIF($J$5:N$5, $D87,$J$78:N$78)-SUM($I87:N87))</f>
        <v>0</v>
      </c>
      <c r="P87" s="8">
        <f>IF(SUM($I87:O87)&lt;SUMIF($J$5:O$5, $D87,$J$78:O$78), SUMIF($J$5:O$5, $D87,$J$78:O$78)/$I$70, SUMIF($J$5:O$5, $D87,$J$78:O$78)-SUM($I87:O87))</f>
        <v>0</v>
      </c>
      <c r="Q87" s="8">
        <f>IF(SUM($I87:P87)&lt;SUMIF($J$5:P$5, $D87,$J$78:P$78), SUMIF($J$5:P$5, $D87,$J$78:P$78)/$I$70, SUMIF($J$5:P$5, $D87,$J$78:P$78)-SUM($I87:P87))</f>
        <v>0</v>
      </c>
      <c r="R87" s="8">
        <f>IF(SUM($I87:Q87)&lt;SUMIF($J$5:Q$5, $D87,$J$78:Q$78), SUMIF($J$5:Q$5, $D87,$J$78:Q$78)/$I$70, SUMIF($J$5:Q$5, $D87,$J$78:Q$78)-SUM($I87:Q87))</f>
        <v>2.90726911124632</v>
      </c>
      <c r="S87" s="8">
        <f>IF(SUM($I87:R87)&lt;SUMIF($J$5:R$5, $D87,$J$78:R$78), SUMIF($J$5:R$5, $D87,$J$78:R$78)/$I$70, SUMIF($J$5:R$5, $D87,$J$78:R$78)-SUM($I87:R87))</f>
        <v>2.90726911124632</v>
      </c>
      <c r="T87" s="8">
        <f>IF(SUM($I87:S87)&lt;SUMIF($J$5:S$5, $D87,$J$78:S$78), SUMIF($J$5:S$5, $D87,$J$78:S$78)/$I$70, SUMIF($J$5:S$5, $D87,$J$78:S$78)-SUM($I87:S87))</f>
        <v>2.90726911124632</v>
      </c>
      <c r="U87" s="8">
        <f>IF(SUM($I87:T87)&lt;SUMIF($J$5:T$5, $D87,$J$78:T$78), SUMIF($J$5:T$5, $D87,$J$78:T$78)/$I$70, SUMIF($J$5:T$5, $D87,$J$78:T$78)-SUM($I87:T87))</f>
        <v>2.90726911124632</v>
      </c>
      <c r="V87" s="8">
        <f>IF(SUM($I87:U87)&lt;SUMIF($J$5:U$5, $D87,$J$78:U$78), SUMIF($J$5:U$5, $D87,$J$78:U$78)/$I$70, SUMIF($J$5:U$5, $D87,$J$78:U$78)-SUM($I87:U87))</f>
        <v>2.90726911124632</v>
      </c>
      <c r="W87" s="8">
        <f>IF(SUM($I87:V87)&lt;SUMIF($J$5:V$5, $D87,$J$78:V$78), SUMIF($J$5:V$5, $D87,$J$78:V$78)/$I$70, SUMIF($J$5:V$5, $D87,$J$78:V$78)-SUM($I87:V87))</f>
        <v>2.90726911124632</v>
      </c>
      <c r="X87" s="8">
        <f>IF(SUM($I87:W87)&lt;SUMIF($J$5:W$5, $D87,$J$78:W$78), SUMIF($J$5:W$5, $D87,$J$78:W$78)/$I$70, SUMIF($J$5:W$5, $D87,$J$78:W$78)-SUM($I87:W87))</f>
        <v>2.90726911124632</v>
      </c>
      <c r="Y87" s="8">
        <f>IF(SUM($I87:X87)&lt;SUMIF($J$5:X$5, $D87,$J$78:X$78), SUMIF($J$5:X$5, $D87,$J$78:X$78)/$I$70, SUMIF($J$5:X$5, $D87,$J$78:X$78)-SUM($I87:X87))</f>
        <v>2.90726911124632</v>
      </c>
      <c r="Z87" s="8">
        <f>IF(SUM($I87:Y87)&lt;SUMIF($J$5:Y$5, $D87,$J$78:Y$78), SUMIF($J$5:Y$5, $D87,$J$78:Y$78)/$I$70, SUMIF($J$5:Y$5, $D87,$J$78:Y$78)-SUM($I87:Y87))</f>
        <v>2.90726911124632</v>
      </c>
      <c r="AA87" s="8">
        <f>IF(SUM($I87:Z87)&lt;SUMIF($J$5:Z$5, $D87,$J$78:Z$78), SUMIF($J$5:Z$5, $D87,$J$78:Z$78)/$I$70, SUMIF($J$5:Z$5, $D87,$J$78:Z$78)-SUM($I87:Z87))</f>
        <v>2.90726911124632</v>
      </c>
      <c r="AB87" s="8">
        <f>IF(SUM($I87:AA87)&lt;SUMIF($J$5:AA$5, $D87,$J$78:AA$78), SUMIF($J$5:AA$5, $D87,$J$78:AA$78)/$I$70, SUMIF($J$5:AA$5, $D87,$J$78:AA$78)-SUM($I87:AA87))</f>
        <v>2.90726911124632</v>
      </c>
      <c r="AC87" s="8">
        <f>IF(SUM($I87:AB87)&lt;SUMIF($J$5:AB$5, $D87,$J$78:AB$78), SUMIF($J$5:AB$5, $D87,$J$78:AB$78)/$I$70, SUMIF($J$5:AB$5, $D87,$J$78:AB$78)-SUM($I87:AB87))</f>
        <v>2.90726911124632</v>
      </c>
      <c r="AD87" s="8">
        <f>IF(SUM($I87:AC87)&lt;SUMIF($J$5:AC$5, $D87,$J$78:AC$78), SUMIF($J$5:AC$5, $D87,$J$78:AC$78)/$I$70, SUMIF($J$5:AC$5, $D87,$J$78:AC$78)-SUM($I87:AC87))</f>
        <v>2.90726911124632</v>
      </c>
      <c r="AE87" s="8">
        <f>IF(SUM($I87:AD87)&lt;SUMIF($J$5:AD$5, $D87,$J$78:AD$78), SUMIF($J$5:AD$5, $D87,$J$78:AD$78)/$I$70, SUMIF($J$5:AD$5, $D87,$J$78:AD$78)-SUM($I87:AD87))</f>
        <v>2.90726911124632</v>
      </c>
      <c r="AF87" s="8">
        <f>IF(SUM($I87:AE87)&lt;SUMIF($J$5:AE$5, $D87,$J$78:AE$78), SUMIF($J$5:AE$5, $D87,$J$78:AE$78)/$I$70, SUMIF($J$5:AE$5, $D87,$J$78:AE$78)-SUM($I87:AE87))</f>
        <v>2.90726911124632</v>
      </c>
      <c r="AG87" s="8">
        <f>IF(SUM($I87:AF87)&lt;SUMIF($J$5:AF$5, $D87,$J$78:AF$78), SUMIF($J$5:AF$5, $D87,$J$78:AF$78)/$I$70, SUMIF($J$5:AF$5, $D87,$J$78:AF$78)-SUM($I87:AF87))</f>
        <v>2.90726911124632</v>
      </c>
      <c r="AH87" s="8">
        <f>IF(SUM($I87:AG87)&lt;SUMIF($J$5:AG$5, $D87,$J$78:AG$78), SUMIF($J$5:AG$5, $D87,$J$78:AG$78)/$I$70, SUMIF($J$5:AG$5, $D87,$J$78:AG$78)-SUM($I87:AG87))</f>
        <v>2.90726911124632</v>
      </c>
      <c r="AI87" s="8">
        <f>IF(SUM($I87:AH87)&lt;SUMIF($J$5:AH$5, $D87,$J$78:AH$78), SUMIF($J$5:AH$5, $D87,$J$78:AH$78)/$I$70, SUMIF($J$5:AH$5, $D87,$J$78:AH$78)-SUM($I87:AH87))</f>
        <v>2.90726911124632</v>
      </c>
      <c r="AJ87" s="8">
        <f>IF(SUM($I87:AI87)&lt;SUMIF($J$5:AI$5, $D87,$J$78:AI$78), SUMIF($J$5:AI$5, $D87,$J$78:AI$78)/$I$70, SUMIF($J$5:AI$5, $D87,$J$78:AI$78)-SUM($I87:AI87))</f>
        <v>2.90726911124632</v>
      </c>
      <c r="AK87" s="8">
        <f>IF(SUM($I87:AJ87)&lt;SUMIF($J$5:AJ$5, $D87,$J$78:AJ$78), SUMIF($J$5:AJ$5, $D87,$J$78:AJ$78)/$I$70, SUMIF($J$5:AJ$5, $D87,$J$78:AJ$78)-SUM($I87:AJ87))</f>
        <v>2.90726911124632</v>
      </c>
      <c r="AL87" s="8">
        <f>IF(SUM($I87:AK87)&lt;SUMIF($J$5:AK$5, $D87,$J$78:AK$78), SUMIF($J$5:AK$5, $D87,$J$78:AK$78)/$I$70, SUMIF($J$5:AK$5, $D87,$J$78:AK$78)-SUM($I87:AK87))</f>
        <v>2.90726911124632</v>
      </c>
      <c r="AM87" s="8">
        <f>IF(SUM($I87:AL87)&lt;SUMIF($J$5:AL$5, $D87,$J$78:AL$78), SUMIF($J$5:AL$5, $D87,$J$78:AL$78)/$I$70, SUMIF($J$5:AL$5, $D87,$J$78:AL$78)-SUM($I87:AL87))</f>
        <v>2.90726911124632</v>
      </c>
      <c r="AP87" s="9"/>
    </row>
    <row r="88" spans="4:42" ht="12.75" customHeight="1">
      <c r="D88" s="36">
        <f t="shared" si="56"/>
        <v>2019</v>
      </c>
      <c r="E88" s="1" t="s">
        <v>50</v>
      </c>
      <c r="I88" s="57"/>
      <c r="J88" s="8">
        <f>IF(SUM($I88:I88)&lt;SUMIF(I$5:$J$5, $D88,I$78:$J$78), SUMIF(I$5:$J$5, $D88,I$78:$J$78)/$I$70, SUMIF(I$5:$J$5, $D88,I$78:$J$78)-SUM($I88:I88))</f>
        <v>0</v>
      </c>
      <c r="K88" s="8">
        <f>IF(SUM($I88:J88)&lt;SUMIF(J$5:$J$5, $D88,J$78:$J$78), SUMIF(J$5:$J$5, $D88,J$78:$J$78)/$I$70, SUMIF(J$5:$J$5, $D88,J$78:$J$78)-SUM($I88:J88))</f>
        <v>0</v>
      </c>
      <c r="L88" s="8">
        <f>IF(SUM($I88:K88)&lt;SUMIF($J$5:K$5, $D88,$J$78:K$78), SUMIF($J$5:K$5, $D88,$J$78:K$78)/$I$70, SUMIF($J$5:K$5, $D88,$J$78:K$78)-SUM($I88:K88))</f>
        <v>0</v>
      </c>
      <c r="M88" s="8">
        <f>IF(SUM($I88:L88)&lt;SUMIF($J$5:L$5, $D88,$J$78:L$78), SUMIF($J$5:L$5, $D88,$J$78:L$78)/$I$70, SUMIF($J$5:L$5, $D88,$J$78:L$78)-SUM($I88:L88))</f>
        <v>0</v>
      </c>
      <c r="N88" s="8">
        <f>IF(SUM($I88:M88)&lt;SUMIF($J$5:M$5, $D88,$J$78:M$78), SUMIF($J$5:M$5, $D88,$J$78:M$78)/$I$70, SUMIF($J$5:M$5, $D88,$J$78:M$78)-SUM($I88:M88))</f>
        <v>0</v>
      </c>
      <c r="O88" s="8">
        <f>IF(SUM($I88:N88)&lt;SUMIF($J$5:N$5, $D88,$J$78:N$78), SUMIF($J$5:N$5, $D88,$J$78:N$78)/$I$70, SUMIF($J$5:N$5, $D88,$J$78:N$78)-SUM($I88:N88))</f>
        <v>0</v>
      </c>
      <c r="P88" s="8">
        <f>IF(SUM($I88:O88)&lt;SUMIF($J$5:O$5, $D88,$J$78:O$78), SUMIF($J$5:O$5, $D88,$J$78:O$78)/$I$70, SUMIF($J$5:O$5, $D88,$J$78:O$78)-SUM($I88:O88))</f>
        <v>0</v>
      </c>
      <c r="Q88" s="8">
        <f>IF(SUM($I88:P88)&lt;SUMIF($J$5:P$5, $D88,$J$78:P$78), SUMIF($J$5:P$5, $D88,$J$78:P$78)/$I$70, SUMIF($J$5:P$5, $D88,$J$78:P$78)-SUM($I88:P88))</f>
        <v>0</v>
      </c>
      <c r="R88" s="8">
        <f>IF(SUM($I88:Q88)&lt;SUMIF($J$5:Q$5, $D88,$J$78:Q$78), SUMIF($J$5:Q$5, $D88,$J$78:Q$78)/$I$70, SUMIF($J$5:Q$5, $D88,$J$78:Q$78)-SUM($I88:Q88))</f>
        <v>0</v>
      </c>
      <c r="S88" s="8">
        <f>IF(SUM($I88:R88)&lt;SUMIF($J$5:R$5, $D88,$J$78:R$78), SUMIF($J$5:R$5, $D88,$J$78:R$78)/$I$70, SUMIF($J$5:R$5, $D88,$J$78:R$78)-SUM($I88:R88))</f>
        <v>2.90726911124632</v>
      </c>
      <c r="T88" s="8">
        <f>IF(SUM($I88:S88)&lt;SUMIF($J$5:S$5, $D88,$J$78:S$78), SUMIF($J$5:S$5, $D88,$J$78:S$78)/$I$70, SUMIF($J$5:S$5, $D88,$J$78:S$78)-SUM($I88:S88))</f>
        <v>2.90726911124632</v>
      </c>
      <c r="U88" s="8">
        <f>IF(SUM($I88:T88)&lt;SUMIF($J$5:T$5, $D88,$J$78:T$78), SUMIF($J$5:T$5, $D88,$J$78:T$78)/$I$70, SUMIF($J$5:T$5, $D88,$J$78:T$78)-SUM($I88:T88))</f>
        <v>2.90726911124632</v>
      </c>
      <c r="V88" s="8">
        <f>IF(SUM($I88:U88)&lt;SUMIF($J$5:U$5, $D88,$J$78:U$78), SUMIF($J$5:U$5, $D88,$J$78:U$78)/$I$70, SUMIF($J$5:U$5, $D88,$J$78:U$78)-SUM($I88:U88))</f>
        <v>2.90726911124632</v>
      </c>
      <c r="W88" s="8">
        <f>IF(SUM($I88:V88)&lt;SUMIF($J$5:V$5, $D88,$J$78:V$78), SUMIF($J$5:V$5, $D88,$J$78:V$78)/$I$70, SUMIF($J$5:V$5, $D88,$J$78:V$78)-SUM($I88:V88))</f>
        <v>2.90726911124632</v>
      </c>
      <c r="X88" s="8">
        <f>IF(SUM($I88:W88)&lt;SUMIF($J$5:W$5, $D88,$J$78:W$78), SUMIF($J$5:W$5, $D88,$J$78:W$78)/$I$70, SUMIF($J$5:W$5, $D88,$J$78:W$78)-SUM($I88:W88))</f>
        <v>2.90726911124632</v>
      </c>
      <c r="Y88" s="8">
        <f>IF(SUM($I88:X88)&lt;SUMIF($J$5:X$5, $D88,$J$78:X$78), SUMIF($J$5:X$5, $D88,$J$78:X$78)/$I$70, SUMIF($J$5:X$5, $D88,$J$78:X$78)-SUM($I88:X88))</f>
        <v>2.90726911124632</v>
      </c>
      <c r="Z88" s="8">
        <f>IF(SUM($I88:Y88)&lt;SUMIF($J$5:Y$5, $D88,$J$78:Y$78), SUMIF($J$5:Y$5, $D88,$J$78:Y$78)/$I$70, SUMIF($J$5:Y$5, $D88,$J$78:Y$78)-SUM($I88:Y88))</f>
        <v>2.90726911124632</v>
      </c>
      <c r="AA88" s="8">
        <f>IF(SUM($I88:Z88)&lt;SUMIF($J$5:Z$5, $D88,$J$78:Z$78), SUMIF($J$5:Z$5, $D88,$J$78:Z$78)/$I$70, SUMIF($J$5:Z$5, $D88,$J$78:Z$78)-SUM($I88:Z88))</f>
        <v>2.90726911124632</v>
      </c>
      <c r="AB88" s="8">
        <f>IF(SUM($I88:AA88)&lt;SUMIF($J$5:AA$5, $D88,$J$78:AA$78), SUMIF($J$5:AA$5, $D88,$J$78:AA$78)/$I$70, SUMIF($J$5:AA$5, $D88,$J$78:AA$78)-SUM($I88:AA88))</f>
        <v>2.90726911124632</v>
      </c>
      <c r="AC88" s="8">
        <f>IF(SUM($I88:AB88)&lt;SUMIF($J$5:AB$5, $D88,$J$78:AB$78), SUMIF($J$5:AB$5, $D88,$J$78:AB$78)/$I$70, SUMIF($J$5:AB$5, $D88,$J$78:AB$78)-SUM($I88:AB88))</f>
        <v>2.90726911124632</v>
      </c>
      <c r="AD88" s="8">
        <f>IF(SUM($I88:AC88)&lt;SUMIF($J$5:AC$5, $D88,$J$78:AC$78), SUMIF($J$5:AC$5, $D88,$J$78:AC$78)/$I$70, SUMIF($J$5:AC$5, $D88,$J$78:AC$78)-SUM($I88:AC88))</f>
        <v>2.90726911124632</v>
      </c>
      <c r="AE88" s="8">
        <f>IF(SUM($I88:AD88)&lt;SUMIF($J$5:AD$5, $D88,$J$78:AD$78), SUMIF($J$5:AD$5, $D88,$J$78:AD$78)/$I$70, SUMIF($J$5:AD$5, $D88,$J$78:AD$78)-SUM($I88:AD88))</f>
        <v>2.90726911124632</v>
      </c>
      <c r="AF88" s="8">
        <f>IF(SUM($I88:AE88)&lt;SUMIF($J$5:AE$5, $D88,$J$78:AE$78), SUMIF($J$5:AE$5, $D88,$J$78:AE$78)/$I$70, SUMIF($J$5:AE$5, $D88,$J$78:AE$78)-SUM($I88:AE88))</f>
        <v>2.90726911124632</v>
      </c>
      <c r="AG88" s="8">
        <f>IF(SUM($I88:AF88)&lt;SUMIF($J$5:AF$5, $D88,$J$78:AF$78), SUMIF($J$5:AF$5, $D88,$J$78:AF$78)/$I$70, SUMIF($J$5:AF$5, $D88,$J$78:AF$78)-SUM($I88:AF88))</f>
        <v>2.90726911124632</v>
      </c>
      <c r="AH88" s="8">
        <f>IF(SUM($I88:AG88)&lt;SUMIF($J$5:AG$5, $D88,$J$78:AG$78), SUMIF($J$5:AG$5, $D88,$J$78:AG$78)/$I$70, SUMIF($J$5:AG$5, $D88,$J$78:AG$78)-SUM($I88:AG88))</f>
        <v>2.90726911124632</v>
      </c>
      <c r="AI88" s="8">
        <f>IF(SUM($I88:AH88)&lt;SUMIF($J$5:AH$5, $D88,$J$78:AH$78), SUMIF($J$5:AH$5, $D88,$J$78:AH$78)/$I$70, SUMIF($J$5:AH$5, $D88,$J$78:AH$78)-SUM($I88:AH88))</f>
        <v>2.90726911124632</v>
      </c>
      <c r="AJ88" s="8">
        <f>IF(SUM($I88:AI88)&lt;SUMIF($J$5:AI$5, $D88,$J$78:AI$78), SUMIF($J$5:AI$5, $D88,$J$78:AI$78)/$I$70, SUMIF($J$5:AI$5, $D88,$J$78:AI$78)-SUM($I88:AI88))</f>
        <v>2.90726911124632</v>
      </c>
      <c r="AK88" s="8">
        <f>IF(SUM($I88:AJ88)&lt;SUMIF($J$5:AJ$5, $D88,$J$78:AJ$78), SUMIF($J$5:AJ$5, $D88,$J$78:AJ$78)/$I$70, SUMIF($J$5:AJ$5, $D88,$J$78:AJ$78)-SUM($I88:AJ88))</f>
        <v>2.90726911124632</v>
      </c>
      <c r="AL88" s="8">
        <f>IF(SUM($I88:AK88)&lt;SUMIF($J$5:AK$5, $D88,$J$78:AK$78), SUMIF($J$5:AK$5, $D88,$J$78:AK$78)/$I$70, SUMIF($J$5:AK$5, $D88,$J$78:AK$78)-SUM($I88:AK88))</f>
        <v>2.90726911124632</v>
      </c>
      <c r="AM88" s="8">
        <f>IF(SUM($I88:AL88)&lt;SUMIF($J$5:AL$5, $D88,$J$78:AL$78), SUMIF($J$5:AL$5, $D88,$J$78:AL$78)/$I$70, SUMIF($J$5:AL$5, $D88,$J$78:AL$78)-SUM($I88:AL88))</f>
        <v>2.90726911124632</v>
      </c>
      <c r="AP88" s="9"/>
    </row>
    <row r="89" spans="4:42" ht="12.75" customHeight="1">
      <c r="D89" s="36">
        <f t="shared" si="56"/>
        <v>2020</v>
      </c>
      <c r="E89" s="1" t="s">
        <v>50</v>
      </c>
      <c r="I89" s="57"/>
      <c r="J89" s="8">
        <f>IF(SUM($I89:I89)&lt;SUMIF(I$5:$J$5, $D89,I$78:$J$78), SUMIF(I$5:$J$5, $D89,I$78:$J$78)/$I$70, SUMIF(I$5:$J$5, $D89,I$78:$J$78)-SUM($I89:I89))</f>
        <v>0</v>
      </c>
      <c r="K89" s="8">
        <f>IF(SUM($I89:J89)&lt;SUMIF(J$5:$J$5, $D89,J$78:$J$78), SUMIF(J$5:$J$5, $D89,J$78:$J$78)/$I$70, SUMIF(J$5:$J$5, $D89,J$78:$J$78)-SUM($I89:J89))</f>
        <v>0</v>
      </c>
      <c r="L89" s="8">
        <f>IF(SUM($I89:K89)&lt;SUMIF($J$5:K$5, $D89,$J$78:K$78), SUMIF($J$5:K$5, $D89,$J$78:K$78)/$I$70, SUMIF($J$5:K$5, $D89,$J$78:K$78)-SUM($I89:K89))</f>
        <v>0</v>
      </c>
      <c r="M89" s="8">
        <f>IF(SUM($I89:L89)&lt;SUMIF($J$5:L$5, $D89,$J$78:L$78), SUMIF($J$5:L$5, $D89,$J$78:L$78)/$I$70, SUMIF($J$5:L$5, $D89,$J$78:L$78)-SUM($I89:L89))</f>
        <v>0</v>
      </c>
      <c r="N89" s="8">
        <f>IF(SUM($I89:M89)&lt;SUMIF($J$5:M$5, $D89,$J$78:M$78), SUMIF($J$5:M$5, $D89,$J$78:M$78)/$I$70, SUMIF($J$5:M$5, $D89,$J$78:M$78)-SUM($I89:M89))</f>
        <v>0</v>
      </c>
      <c r="O89" s="8">
        <f>IF(SUM($I89:N89)&lt;SUMIF($J$5:N$5, $D89,$J$78:N$78), SUMIF($J$5:N$5, $D89,$J$78:N$78)/$I$70, SUMIF($J$5:N$5, $D89,$J$78:N$78)-SUM($I89:N89))</f>
        <v>0</v>
      </c>
      <c r="P89" s="8">
        <f>IF(SUM($I89:O89)&lt;SUMIF($J$5:O$5, $D89,$J$78:O$78), SUMIF($J$5:O$5, $D89,$J$78:O$78)/$I$70, SUMIF($J$5:O$5, $D89,$J$78:O$78)-SUM($I89:O89))</f>
        <v>0</v>
      </c>
      <c r="Q89" s="8">
        <f>IF(SUM($I89:P89)&lt;SUMIF($J$5:P$5, $D89,$J$78:P$78), SUMIF($J$5:P$5, $D89,$J$78:P$78)/$I$70, SUMIF($J$5:P$5, $D89,$J$78:P$78)-SUM($I89:P89))</f>
        <v>0</v>
      </c>
      <c r="R89" s="8">
        <f>IF(SUM($I89:Q89)&lt;SUMIF($J$5:Q$5, $D89,$J$78:Q$78), SUMIF($J$5:Q$5, $D89,$J$78:Q$78)/$I$70, SUMIF($J$5:Q$5, $D89,$J$78:Q$78)-SUM($I89:Q89))</f>
        <v>0</v>
      </c>
      <c r="S89" s="8">
        <f>IF(SUM($I89:R89)&lt;SUMIF($J$5:R$5, $D89,$J$78:R$78), SUMIF($J$5:R$5, $D89,$J$78:R$78)/$I$70, SUMIF($J$5:R$5, $D89,$J$78:R$78)-SUM($I89:R89))</f>
        <v>0</v>
      </c>
      <c r="T89" s="8">
        <f>IF(SUM($I89:S89)&lt;SUMIF($J$5:S$5, $D89,$J$78:S$78), SUMIF($J$5:S$5, $D89,$J$78:S$78)/$I$70, SUMIF($J$5:S$5, $D89,$J$78:S$78)-SUM($I89:S89))</f>
        <v>2.90726911124632</v>
      </c>
      <c r="U89" s="8">
        <f>IF(SUM($I89:T89)&lt;SUMIF($J$5:T$5, $D89,$J$78:T$78), SUMIF($J$5:T$5, $D89,$J$78:T$78)/$I$70, SUMIF($J$5:T$5, $D89,$J$78:T$78)-SUM($I89:T89))</f>
        <v>2.90726911124632</v>
      </c>
      <c r="V89" s="8">
        <f>IF(SUM($I89:U89)&lt;SUMIF($J$5:U$5, $D89,$J$78:U$78), SUMIF($J$5:U$5, $D89,$J$78:U$78)/$I$70, SUMIF($J$5:U$5, $D89,$J$78:U$78)-SUM($I89:U89))</f>
        <v>2.90726911124632</v>
      </c>
      <c r="W89" s="8">
        <f>IF(SUM($I89:V89)&lt;SUMIF($J$5:V$5, $D89,$J$78:V$78), SUMIF($J$5:V$5, $D89,$J$78:V$78)/$I$70, SUMIF($J$5:V$5, $D89,$J$78:V$78)-SUM($I89:V89))</f>
        <v>2.90726911124632</v>
      </c>
      <c r="X89" s="8">
        <f>IF(SUM($I89:W89)&lt;SUMIF($J$5:W$5, $D89,$J$78:W$78), SUMIF($J$5:W$5, $D89,$J$78:W$78)/$I$70, SUMIF($J$5:W$5, $D89,$J$78:W$78)-SUM($I89:W89))</f>
        <v>2.90726911124632</v>
      </c>
      <c r="Y89" s="8">
        <f>IF(SUM($I89:X89)&lt;SUMIF($J$5:X$5, $D89,$J$78:X$78), SUMIF($J$5:X$5, $D89,$J$78:X$78)/$I$70, SUMIF($J$5:X$5, $D89,$J$78:X$78)-SUM($I89:X89))</f>
        <v>2.90726911124632</v>
      </c>
      <c r="Z89" s="8">
        <f>IF(SUM($I89:Y89)&lt;SUMIF($J$5:Y$5, $D89,$J$78:Y$78), SUMIF($J$5:Y$5, $D89,$J$78:Y$78)/$I$70, SUMIF($J$5:Y$5, $D89,$J$78:Y$78)-SUM($I89:Y89))</f>
        <v>2.90726911124632</v>
      </c>
      <c r="AA89" s="8">
        <f>IF(SUM($I89:Z89)&lt;SUMIF($J$5:Z$5, $D89,$J$78:Z$78), SUMIF($J$5:Z$5, $D89,$J$78:Z$78)/$I$70, SUMIF($J$5:Z$5, $D89,$J$78:Z$78)-SUM($I89:Z89))</f>
        <v>2.90726911124632</v>
      </c>
      <c r="AB89" s="8">
        <f>IF(SUM($I89:AA89)&lt;SUMIF($J$5:AA$5, $D89,$J$78:AA$78), SUMIF($J$5:AA$5, $D89,$J$78:AA$78)/$I$70, SUMIF($J$5:AA$5, $D89,$J$78:AA$78)-SUM($I89:AA89))</f>
        <v>2.90726911124632</v>
      </c>
      <c r="AC89" s="8">
        <f>IF(SUM($I89:AB89)&lt;SUMIF($J$5:AB$5, $D89,$J$78:AB$78), SUMIF($J$5:AB$5, $D89,$J$78:AB$78)/$I$70, SUMIF($J$5:AB$5, $D89,$J$78:AB$78)-SUM($I89:AB89))</f>
        <v>2.90726911124632</v>
      </c>
      <c r="AD89" s="8">
        <f>IF(SUM($I89:AC89)&lt;SUMIF($J$5:AC$5, $D89,$J$78:AC$78), SUMIF($J$5:AC$5, $D89,$J$78:AC$78)/$I$70, SUMIF($J$5:AC$5, $D89,$J$78:AC$78)-SUM($I89:AC89))</f>
        <v>2.90726911124632</v>
      </c>
      <c r="AE89" s="8">
        <f>IF(SUM($I89:AD89)&lt;SUMIF($J$5:AD$5, $D89,$J$78:AD$78), SUMIF($J$5:AD$5, $D89,$J$78:AD$78)/$I$70, SUMIF($J$5:AD$5, $D89,$J$78:AD$78)-SUM($I89:AD89))</f>
        <v>2.90726911124632</v>
      </c>
      <c r="AF89" s="8">
        <f>IF(SUM($I89:AE89)&lt;SUMIF($J$5:AE$5, $D89,$J$78:AE$78), SUMIF($J$5:AE$5, $D89,$J$78:AE$78)/$I$70, SUMIF($J$5:AE$5, $D89,$J$78:AE$78)-SUM($I89:AE89))</f>
        <v>2.90726911124632</v>
      </c>
      <c r="AG89" s="8">
        <f>IF(SUM($I89:AF89)&lt;SUMIF($J$5:AF$5, $D89,$J$78:AF$78), SUMIF($J$5:AF$5, $D89,$J$78:AF$78)/$I$70, SUMIF($J$5:AF$5, $D89,$J$78:AF$78)-SUM($I89:AF89))</f>
        <v>2.90726911124632</v>
      </c>
      <c r="AH89" s="8">
        <f>IF(SUM($I89:AG89)&lt;SUMIF($J$5:AG$5, $D89,$J$78:AG$78), SUMIF($J$5:AG$5, $D89,$J$78:AG$78)/$I$70, SUMIF($J$5:AG$5, $D89,$J$78:AG$78)-SUM($I89:AG89))</f>
        <v>2.90726911124632</v>
      </c>
      <c r="AI89" s="8">
        <f>IF(SUM($I89:AH89)&lt;SUMIF($J$5:AH$5, $D89,$J$78:AH$78), SUMIF($J$5:AH$5, $D89,$J$78:AH$78)/$I$70, SUMIF($J$5:AH$5, $D89,$J$78:AH$78)-SUM($I89:AH89))</f>
        <v>2.90726911124632</v>
      </c>
      <c r="AJ89" s="8">
        <f>IF(SUM($I89:AI89)&lt;SUMIF($J$5:AI$5, $D89,$J$78:AI$78), SUMIF($J$5:AI$5, $D89,$J$78:AI$78)/$I$70, SUMIF($J$5:AI$5, $D89,$J$78:AI$78)-SUM($I89:AI89))</f>
        <v>2.90726911124632</v>
      </c>
      <c r="AK89" s="8">
        <f>IF(SUM($I89:AJ89)&lt;SUMIF($J$5:AJ$5, $D89,$J$78:AJ$78), SUMIF($J$5:AJ$5, $D89,$J$78:AJ$78)/$I$70, SUMIF($J$5:AJ$5, $D89,$J$78:AJ$78)-SUM($I89:AJ89))</f>
        <v>2.90726911124632</v>
      </c>
      <c r="AL89" s="8">
        <f>IF(SUM($I89:AK89)&lt;SUMIF($J$5:AK$5, $D89,$J$78:AK$78), SUMIF($J$5:AK$5, $D89,$J$78:AK$78)/$I$70, SUMIF($J$5:AK$5, $D89,$J$78:AK$78)-SUM($I89:AK89))</f>
        <v>2.90726911124632</v>
      </c>
      <c r="AM89" s="8">
        <f>IF(SUM($I89:AL89)&lt;SUMIF($J$5:AL$5, $D89,$J$78:AL$78), SUMIF($J$5:AL$5, $D89,$J$78:AL$78)/$I$70, SUMIF($J$5:AL$5, $D89,$J$78:AL$78)-SUM($I89:AL89))</f>
        <v>2.90726911124632</v>
      </c>
      <c r="AP89" s="9"/>
    </row>
    <row r="90" spans="4:42" ht="12.75" customHeight="1">
      <c r="D90" s="36">
        <f t="shared" si="56"/>
        <v>2021</v>
      </c>
      <c r="E90" s="1" t="s">
        <v>50</v>
      </c>
      <c r="I90" s="57"/>
      <c r="J90" s="8">
        <f>IF(SUM($I90:I90)&lt;SUMIF(I$5:$J$5, $D90,I$78:$J$78), SUMIF(I$5:$J$5, $D90,I$78:$J$78)/$I$70, SUMIF(I$5:$J$5, $D90,I$78:$J$78)-SUM($I90:I90))</f>
        <v>0</v>
      </c>
      <c r="K90" s="8">
        <f>IF(SUM($I90:J90)&lt;SUMIF(J$5:$J$5, $D90,J$78:$J$78), SUMIF(J$5:$J$5, $D90,J$78:$J$78)/$I$70, SUMIF(J$5:$J$5, $D90,J$78:$J$78)-SUM($I90:J90))</f>
        <v>0</v>
      </c>
      <c r="L90" s="8">
        <f>IF(SUM($I90:K90)&lt;SUMIF($J$5:K$5, $D90,$J$78:K$78), SUMIF($J$5:K$5, $D90,$J$78:K$78)/$I$70, SUMIF($J$5:K$5, $D90,$J$78:K$78)-SUM($I90:K90))</f>
        <v>0</v>
      </c>
      <c r="M90" s="8">
        <f>IF(SUM($I90:L90)&lt;SUMIF($J$5:L$5, $D90,$J$78:L$78), SUMIF($J$5:L$5, $D90,$J$78:L$78)/$I$70, SUMIF($J$5:L$5, $D90,$J$78:L$78)-SUM($I90:L90))</f>
        <v>0</v>
      </c>
      <c r="N90" s="8">
        <f>IF(SUM($I90:M90)&lt;SUMIF($J$5:M$5, $D90,$J$78:M$78), SUMIF($J$5:M$5, $D90,$J$78:M$78)/$I$70, SUMIF($J$5:M$5, $D90,$J$78:M$78)-SUM($I90:M90))</f>
        <v>0</v>
      </c>
      <c r="O90" s="8">
        <f>IF(SUM($I90:N90)&lt;SUMIF($J$5:N$5, $D90,$J$78:N$78), SUMIF($J$5:N$5, $D90,$J$78:N$78)/$I$70, SUMIF($J$5:N$5, $D90,$J$78:N$78)-SUM($I90:N90))</f>
        <v>0</v>
      </c>
      <c r="P90" s="8">
        <f>IF(SUM($I90:O90)&lt;SUMIF($J$5:O$5, $D90,$J$78:O$78), SUMIF($J$5:O$5, $D90,$J$78:O$78)/$I$70, SUMIF($J$5:O$5, $D90,$J$78:O$78)-SUM($I90:O90))</f>
        <v>0</v>
      </c>
      <c r="Q90" s="8">
        <f>IF(SUM($I90:P90)&lt;SUMIF($J$5:P$5, $D90,$J$78:P$78), SUMIF($J$5:P$5, $D90,$J$78:P$78)/$I$70, SUMIF($J$5:P$5, $D90,$J$78:P$78)-SUM($I90:P90))</f>
        <v>0</v>
      </c>
      <c r="R90" s="8">
        <f>IF(SUM($I90:Q90)&lt;SUMIF($J$5:Q$5, $D90,$J$78:Q$78), SUMIF($J$5:Q$5, $D90,$J$78:Q$78)/$I$70, SUMIF($J$5:Q$5, $D90,$J$78:Q$78)-SUM($I90:Q90))</f>
        <v>0</v>
      </c>
      <c r="S90" s="8">
        <f>IF(SUM($I90:R90)&lt;SUMIF($J$5:R$5, $D90,$J$78:R$78), SUMIF($J$5:R$5, $D90,$J$78:R$78)/$I$70, SUMIF($J$5:R$5, $D90,$J$78:R$78)-SUM($I90:R90))</f>
        <v>0</v>
      </c>
      <c r="T90" s="8">
        <f>IF(SUM($I90:S90)&lt;SUMIF($J$5:S$5, $D90,$J$78:S$78), SUMIF($J$5:S$5, $D90,$J$78:S$78)/$I$70, SUMIF($J$5:S$5, $D90,$J$78:S$78)-SUM($I90:S90))</f>
        <v>0</v>
      </c>
      <c r="U90" s="8">
        <f>IF(SUM($I90:T90)&lt;SUMIF($J$5:T$5, $D90,$J$78:T$78), SUMIF($J$5:T$5, $D90,$J$78:T$78)/$I$70, SUMIF($J$5:T$5, $D90,$J$78:T$78)-SUM($I90:T90))</f>
        <v>2.90726911124632</v>
      </c>
      <c r="V90" s="8">
        <f>IF(SUM($I90:U90)&lt;SUMIF($J$5:U$5, $D90,$J$78:U$78), SUMIF($J$5:U$5, $D90,$J$78:U$78)/$I$70, SUMIF($J$5:U$5, $D90,$J$78:U$78)-SUM($I90:U90))</f>
        <v>2.90726911124632</v>
      </c>
      <c r="W90" s="8">
        <f>IF(SUM($I90:V90)&lt;SUMIF($J$5:V$5, $D90,$J$78:V$78), SUMIF($J$5:V$5, $D90,$J$78:V$78)/$I$70, SUMIF($J$5:V$5, $D90,$J$78:V$78)-SUM($I90:V90))</f>
        <v>2.90726911124632</v>
      </c>
      <c r="X90" s="8">
        <f>IF(SUM($I90:W90)&lt;SUMIF($J$5:W$5, $D90,$J$78:W$78), SUMIF($J$5:W$5, $D90,$J$78:W$78)/$I$70, SUMIF($J$5:W$5, $D90,$J$78:W$78)-SUM($I90:W90))</f>
        <v>2.90726911124632</v>
      </c>
      <c r="Y90" s="8">
        <f>IF(SUM($I90:X90)&lt;SUMIF($J$5:X$5, $D90,$J$78:X$78), SUMIF($J$5:X$5, $D90,$J$78:X$78)/$I$70, SUMIF($J$5:X$5, $D90,$J$78:X$78)-SUM($I90:X90))</f>
        <v>2.90726911124632</v>
      </c>
      <c r="Z90" s="8">
        <f>IF(SUM($I90:Y90)&lt;SUMIF($J$5:Y$5, $D90,$J$78:Y$78), SUMIF($J$5:Y$5, $D90,$J$78:Y$78)/$I$70, SUMIF($J$5:Y$5, $D90,$J$78:Y$78)-SUM($I90:Y90))</f>
        <v>2.90726911124632</v>
      </c>
      <c r="AA90" s="8">
        <f>IF(SUM($I90:Z90)&lt;SUMIF($J$5:Z$5, $D90,$J$78:Z$78), SUMIF($J$5:Z$5, $D90,$J$78:Z$78)/$I$70, SUMIF($J$5:Z$5, $D90,$J$78:Z$78)-SUM($I90:Z90))</f>
        <v>2.90726911124632</v>
      </c>
      <c r="AB90" s="8">
        <f>IF(SUM($I90:AA90)&lt;SUMIF($J$5:AA$5, $D90,$J$78:AA$78), SUMIF($J$5:AA$5, $D90,$J$78:AA$78)/$I$70, SUMIF($J$5:AA$5, $D90,$J$78:AA$78)-SUM($I90:AA90))</f>
        <v>2.90726911124632</v>
      </c>
      <c r="AC90" s="8">
        <f>IF(SUM($I90:AB90)&lt;SUMIF($J$5:AB$5, $D90,$J$78:AB$78), SUMIF($J$5:AB$5, $D90,$J$78:AB$78)/$I$70, SUMIF($J$5:AB$5, $D90,$J$78:AB$78)-SUM($I90:AB90))</f>
        <v>2.90726911124632</v>
      </c>
      <c r="AD90" s="8">
        <f>IF(SUM($I90:AC90)&lt;SUMIF($J$5:AC$5, $D90,$J$78:AC$78), SUMIF($J$5:AC$5, $D90,$J$78:AC$78)/$I$70, SUMIF($J$5:AC$5, $D90,$J$78:AC$78)-SUM($I90:AC90))</f>
        <v>2.90726911124632</v>
      </c>
      <c r="AE90" s="8">
        <f>IF(SUM($I90:AD90)&lt;SUMIF($J$5:AD$5, $D90,$J$78:AD$78), SUMIF($J$5:AD$5, $D90,$J$78:AD$78)/$I$70, SUMIF($J$5:AD$5, $D90,$J$78:AD$78)-SUM($I90:AD90))</f>
        <v>2.90726911124632</v>
      </c>
      <c r="AF90" s="8">
        <f>IF(SUM($I90:AE90)&lt;SUMIF($J$5:AE$5, $D90,$J$78:AE$78), SUMIF($J$5:AE$5, $D90,$J$78:AE$78)/$I$70, SUMIF($J$5:AE$5, $D90,$J$78:AE$78)-SUM($I90:AE90))</f>
        <v>2.90726911124632</v>
      </c>
      <c r="AG90" s="8">
        <f>IF(SUM($I90:AF90)&lt;SUMIF($J$5:AF$5, $D90,$J$78:AF$78), SUMIF($J$5:AF$5, $D90,$J$78:AF$78)/$I$70, SUMIF($J$5:AF$5, $D90,$J$78:AF$78)-SUM($I90:AF90))</f>
        <v>2.90726911124632</v>
      </c>
      <c r="AH90" s="8">
        <f>IF(SUM($I90:AG90)&lt;SUMIF($J$5:AG$5, $D90,$J$78:AG$78), SUMIF($J$5:AG$5, $D90,$J$78:AG$78)/$I$70, SUMIF($J$5:AG$5, $D90,$J$78:AG$78)-SUM($I90:AG90))</f>
        <v>2.90726911124632</v>
      </c>
      <c r="AI90" s="8">
        <f>IF(SUM($I90:AH90)&lt;SUMIF($J$5:AH$5, $D90,$J$78:AH$78), SUMIF($J$5:AH$5, $D90,$J$78:AH$78)/$I$70, SUMIF($J$5:AH$5, $D90,$J$78:AH$78)-SUM($I90:AH90))</f>
        <v>2.90726911124632</v>
      </c>
      <c r="AJ90" s="8">
        <f>IF(SUM($I90:AI90)&lt;SUMIF($J$5:AI$5, $D90,$J$78:AI$78), SUMIF($J$5:AI$5, $D90,$J$78:AI$78)/$I$70, SUMIF($J$5:AI$5, $D90,$J$78:AI$78)-SUM($I90:AI90))</f>
        <v>2.90726911124632</v>
      </c>
      <c r="AK90" s="8">
        <f>IF(SUM($I90:AJ90)&lt;SUMIF($J$5:AJ$5, $D90,$J$78:AJ$78), SUMIF($J$5:AJ$5, $D90,$J$78:AJ$78)/$I$70, SUMIF($J$5:AJ$5, $D90,$J$78:AJ$78)-SUM($I90:AJ90))</f>
        <v>2.90726911124632</v>
      </c>
      <c r="AL90" s="8">
        <f>IF(SUM($I90:AK90)&lt;SUMIF($J$5:AK$5, $D90,$J$78:AK$78), SUMIF($J$5:AK$5, $D90,$J$78:AK$78)/$I$70, SUMIF($J$5:AK$5, $D90,$J$78:AK$78)-SUM($I90:AK90))</f>
        <v>2.90726911124632</v>
      </c>
      <c r="AM90" s="8">
        <f>IF(SUM($I90:AL90)&lt;SUMIF($J$5:AL$5, $D90,$J$78:AL$78), SUMIF($J$5:AL$5, $D90,$J$78:AL$78)/$I$70, SUMIF($J$5:AL$5, $D90,$J$78:AL$78)-SUM($I90:AL90))</f>
        <v>2.90726911124632</v>
      </c>
      <c r="AP90" s="9"/>
    </row>
    <row r="91" spans="4:42" ht="12.75" customHeight="1">
      <c r="D91" s="36">
        <f t="shared" si="56"/>
        <v>2022</v>
      </c>
      <c r="E91" s="1" t="s">
        <v>50</v>
      </c>
      <c r="I91" s="57"/>
      <c r="J91" s="8">
        <f>IF(SUM($I91:I91)&lt;SUMIF(I$5:$J$5, $D91,I$78:$J$78), SUMIF(I$5:$J$5, $D91,I$78:$J$78)/$I$70, SUMIF(I$5:$J$5, $D91,I$78:$J$78)-SUM($I91:I91))</f>
        <v>0</v>
      </c>
      <c r="K91" s="8">
        <f>IF(SUM($I91:J91)&lt;SUMIF(J$5:$J$5, $D91,J$78:$J$78), SUMIF(J$5:$J$5, $D91,J$78:$J$78)/$I$70, SUMIF(J$5:$J$5, $D91,J$78:$J$78)-SUM($I91:J91))</f>
        <v>0</v>
      </c>
      <c r="L91" s="8">
        <f>IF(SUM($I91:K91)&lt;SUMIF($J$5:K$5, $D91,$J$78:K$78), SUMIF($J$5:K$5, $D91,$J$78:K$78)/$I$70, SUMIF($J$5:K$5, $D91,$J$78:K$78)-SUM($I91:K91))</f>
        <v>0</v>
      </c>
      <c r="M91" s="8">
        <f>IF(SUM($I91:L91)&lt;SUMIF($J$5:L$5, $D91,$J$78:L$78), SUMIF($J$5:L$5, $D91,$J$78:L$78)/$I$70, SUMIF($J$5:L$5, $D91,$J$78:L$78)-SUM($I91:L91))</f>
        <v>0</v>
      </c>
      <c r="N91" s="8">
        <f>IF(SUM($I91:M91)&lt;SUMIF($J$5:M$5, $D91,$J$78:M$78), SUMIF($J$5:M$5, $D91,$J$78:M$78)/$I$70, SUMIF($J$5:M$5, $D91,$J$78:M$78)-SUM($I91:M91))</f>
        <v>0</v>
      </c>
      <c r="O91" s="8">
        <f>IF(SUM($I91:N91)&lt;SUMIF($J$5:N$5, $D91,$J$78:N$78), SUMIF($J$5:N$5, $D91,$J$78:N$78)/$I$70, SUMIF($J$5:N$5, $D91,$J$78:N$78)-SUM($I91:N91))</f>
        <v>0</v>
      </c>
      <c r="P91" s="8">
        <f>IF(SUM($I91:O91)&lt;SUMIF($J$5:O$5, $D91,$J$78:O$78), SUMIF($J$5:O$5, $D91,$J$78:O$78)/$I$70, SUMIF($J$5:O$5, $D91,$J$78:O$78)-SUM($I91:O91))</f>
        <v>0</v>
      </c>
      <c r="Q91" s="8">
        <f>IF(SUM($I91:P91)&lt;SUMIF($J$5:P$5, $D91,$J$78:P$78), SUMIF($J$5:P$5, $D91,$J$78:P$78)/$I$70, SUMIF($J$5:P$5, $D91,$J$78:P$78)-SUM($I91:P91))</f>
        <v>0</v>
      </c>
      <c r="R91" s="8">
        <f>IF(SUM($I91:Q91)&lt;SUMIF($J$5:Q$5, $D91,$J$78:Q$78), SUMIF($J$5:Q$5, $D91,$J$78:Q$78)/$I$70, SUMIF($J$5:Q$5, $D91,$J$78:Q$78)-SUM($I91:Q91))</f>
        <v>0</v>
      </c>
      <c r="S91" s="8">
        <f>IF(SUM($I91:R91)&lt;SUMIF($J$5:R$5, $D91,$J$78:R$78), SUMIF($J$5:R$5, $D91,$J$78:R$78)/$I$70, SUMIF($J$5:R$5, $D91,$J$78:R$78)-SUM($I91:R91))</f>
        <v>0</v>
      </c>
      <c r="T91" s="8">
        <f>IF(SUM($I91:S91)&lt;SUMIF($J$5:S$5, $D91,$J$78:S$78), SUMIF($J$5:S$5, $D91,$J$78:S$78)/$I$70, SUMIF($J$5:S$5, $D91,$J$78:S$78)-SUM($I91:S91))</f>
        <v>0</v>
      </c>
      <c r="U91" s="8">
        <f>IF(SUM($I91:T91)&lt;SUMIF($J$5:T$5, $D91,$J$78:T$78), SUMIF($J$5:T$5, $D91,$J$78:T$78)/$I$70, SUMIF($J$5:T$5, $D91,$J$78:T$78)-SUM($I91:T91))</f>
        <v>0</v>
      </c>
      <c r="V91" s="8">
        <f>IF(SUM($I91:U91)&lt;SUMIF($J$5:U$5, $D91,$J$78:U$78), SUMIF($J$5:U$5, $D91,$J$78:U$78)/$I$70, SUMIF($J$5:U$5, $D91,$J$78:U$78)-SUM($I91:U91))</f>
        <v>2.90726911124632</v>
      </c>
      <c r="W91" s="8">
        <f>IF(SUM($I91:V91)&lt;SUMIF($J$5:V$5, $D91,$J$78:V$78), SUMIF($J$5:V$5, $D91,$J$78:V$78)/$I$70, SUMIF($J$5:V$5, $D91,$J$78:V$78)-SUM($I91:V91))</f>
        <v>2.90726911124632</v>
      </c>
      <c r="X91" s="8">
        <f>IF(SUM($I91:W91)&lt;SUMIF($J$5:W$5, $D91,$J$78:W$78), SUMIF($J$5:W$5, $D91,$J$78:W$78)/$I$70, SUMIF($J$5:W$5, $D91,$J$78:W$78)-SUM($I91:W91))</f>
        <v>2.90726911124632</v>
      </c>
      <c r="Y91" s="8">
        <f>IF(SUM($I91:X91)&lt;SUMIF($J$5:X$5, $D91,$J$78:X$78), SUMIF($J$5:X$5, $D91,$J$78:X$78)/$I$70, SUMIF($J$5:X$5, $D91,$J$78:X$78)-SUM($I91:X91))</f>
        <v>2.90726911124632</v>
      </c>
      <c r="Z91" s="8">
        <f>IF(SUM($I91:Y91)&lt;SUMIF($J$5:Y$5, $D91,$J$78:Y$78), SUMIF($J$5:Y$5, $D91,$J$78:Y$78)/$I$70, SUMIF($J$5:Y$5, $D91,$J$78:Y$78)-SUM($I91:Y91))</f>
        <v>2.90726911124632</v>
      </c>
      <c r="AA91" s="8">
        <f>IF(SUM($I91:Z91)&lt;SUMIF($J$5:Z$5, $D91,$J$78:Z$78), SUMIF($J$5:Z$5, $D91,$J$78:Z$78)/$I$70, SUMIF($J$5:Z$5, $D91,$J$78:Z$78)-SUM($I91:Z91))</f>
        <v>2.90726911124632</v>
      </c>
      <c r="AB91" s="8">
        <f>IF(SUM($I91:AA91)&lt;SUMIF($J$5:AA$5, $D91,$J$78:AA$78), SUMIF($J$5:AA$5, $D91,$J$78:AA$78)/$I$70, SUMIF($J$5:AA$5, $D91,$J$78:AA$78)-SUM($I91:AA91))</f>
        <v>2.90726911124632</v>
      </c>
      <c r="AC91" s="8">
        <f>IF(SUM($I91:AB91)&lt;SUMIF($J$5:AB$5, $D91,$J$78:AB$78), SUMIF($J$5:AB$5, $D91,$J$78:AB$78)/$I$70, SUMIF($J$5:AB$5, $D91,$J$78:AB$78)-SUM($I91:AB91))</f>
        <v>2.90726911124632</v>
      </c>
      <c r="AD91" s="8">
        <f>IF(SUM($I91:AC91)&lt;SUMIF($J$5:AC$5, $D91,$J$78:AC$78), SUMIF($J$5:AC$5, $D91,$J$78:AC$78)/$I$70, SUMIF($J$5:AC$5, $D91,$J$78:AC$78)-SUM($I91:AC91))</f>
        <v>2.90726911124632</v>
      </c>
      <c r="AE91" s="8">
        <f>IF(SUM($I91:AD91)&lt;SUMIF($J$5:AD$5, $D91,$J$78:AD$78), SUMIF($J$5:AD$5, $D91,$J$78:AD$78)/$I$70, SUMIF($J$5:AD$5, $D91,$J$78:AD$78)-SUM($I91:AD91))</f>
        <v>2.90726911124632</v>
      </c>
      <c r="AF91" s="8">
        <f>IF(SUM($I91:AE91)&lt;SUMIF($J$5:AE$5, $D91,$J$78:AE$78), SUMIF($J$5:AE$5, $D91,$J$78:AE$78)/$I$70, SUMIF($J$5:AE$5, $D91,$J$78:AE$78)-SUM($I91:AE91))</f>
        <v>2.90726911124632</v>
      </c>
      <c r="AG91" s="8">
        <f>IF(SUM($I91:AF91)&lt;SUMIF($J$5:AF$5, $D91,$J$78:AF$78), SUMIF($J$5:AF$5, $D91,$J$78:AF$78)/$I$70, SUMIF($J$5:AF$5, $D91,$J$78:AF$78)-SUM($I91:AF91))</f>
        <v>2.90726911124632</v>
      </c>
      <c r="AH91" s="8">
        <f>IF(SUM($I91:AG91)&lt;SUMIF($J$5:AG$5, $D91,$J$78:AG$78), SUMIF($J$5:AG$5, $D91,$J$78:AG$78)/$I$70, SUMIF($J$5:AG$5, $D91,$J$78:AG$78)-SUM($I91:AG91))</f>
        <v>2.90726911124632</v>
      </c>
      <c r="AI91" s="8">
        <f>IF(SUM($I91:AH91)&lt;SUMIF($J$5:AH$5, $D91,$J$78:AH$78), SUMIF($J$5:AH$5, $D91,$J$78:AH$78)/$I$70, SUMIF($J$5:AH$5, $D91,$J$78:AH$78)-SUM($I91:AH91))</f>
        <v>2.90726911124632</v>
      </c>
      <c r="AJ91" s="8">
        <f>IF(SUM($I91:AI91)&lt;SUMIF($J$5:AI$5, $D91,$J$78:AI$78), SUMIF($J$5:AI$5, $D91,$J$78:AI$78)/$I$70, SUMIF($J$5:AI$5, $D91,$J$78:AI$78)-SUM($I91:AI91))</f>
        <v>2.90726911124632</v>
      </c>
      <c r="AK91" s="8">
        <f>IF(SUM($I91:AJ91)&lt;SUMIF($J$5:AJ$5, $D91,$J$78:AJ$78), SUMIF($J$5:AJ$5, $D91,$J$78:AJ$78)/$I$70, SUMIF($J$5:AJ$5, $D91,$J$78:AJ$78)-SUM($I91:AJ91))</f>
        <v>2.90726911124632</v>
      </c>
      <c r="AL91" s="8">
        <f>IF(SUM($I91:AK91)&lt;SUMIF($J$5:AK$5, $D91,$J$78:AK$78), SUMIF($J$5:AK$5, $D91,$J$78:AK$78)/$I$70, SUMIF($J$5:AK$5, $D91,$J$78:AK$78)-SUM($I91:AK91))</f>
        <v>2.90726911124632</v>
      </c>
      <c r="AM91" s="8">
        <f>IF(SUM($I91:AL91)&lt;SUMIF($J$5:AL$5, $D91,$J$78:AL$78), SUMIF($J$5:AL$5, $D91,$J$78:AL$78)/$I$70, SUMIF($J$5:AL$5, $D91,$J$78:AL$78)-SUM($I91:AL91))</f>
        <v>2.90726911124632</v>
      </c>
      <c r="AP91" s="9"/>
    </row>
    <row r="92" spans="4:42" ht="12.75" customHeight="1">
      <c r="D92" s="36">
        <f t="shared" si="56"/>
        <v>2023</v>
      </c>
      <c r="E92" s="1" t="s">
        <v>50</v>
      </c>
      <c r="I92" s="57"/>
      <c r="J92" s="8">
        <f>IF(SUM($I92:I92)&lt;SUMIF(I$5:$J$5, $D92,I$78:$J$78), SUMIF(I$5:$J$5, $D92,I$78:$J$78)/$I$70, SUMIF(I$5:$J$5, $D92,I$78:$J$78)-SUM($I92:I92))</f>
        <v>0</v>
      </c>
      <c r="K92" s="8">
        <f>IF(SUM($I92:J92)&lt;SUMIF(J$5:$J$5, $D92,J$78:$J$78), SUMIF(J$5:$J$5, $D92,J$78:$J$78)/$I$70, SUMIF(J$5:$J$5, $D92,J$78:$J$78)-SUM($I92:J92))</f>
        <v>0</v>
      </c>
      <c r="L92" s="8">
        <f>IF(SUM($I92:K92)&lt;SUMIF($J$5:K$5, $D92,$J$78:K$78), SUMIF($J$5:K$5, $D92,$J$78:K$78)/$I$70, SUMIF($J$5:K$5, $D92,$J$78:K$78)-SUM($I92:K92))</f>
        <v>0</v>
      </c>
      <c r="M92" s="8">
        <f>IF(SUM($I92:L92)&lt;SUMIF($J$5:L$5, $D92,$J$78:L$78), SUMIF($J$5:L$5, $D92,$J$78:L$78)/$I$70, SUMIF($J$5:L$5, $D92,$J$78:L$78)-SUM($I92:L92))</f>
        <v>0</v>
      </c>
      <c r="N92" s="8">
        <f>IF(SUM($I92:M92)&lt;SUMIF($J$5:M$5, $D92,$J$78:M$78), SUMIF($J$5:M$5, $D92,$J$78:M$78)/$I$70, SUMIF($J$5:M$5, $D92,$J$78:M$78)-SUM($I92:M92))</f>
        <v>0</v>
      </c>
      <c r="O92" s="8">
        <f>IF(SUM($I92:N92)&lt;SUMIF($J$5:N$5, $D92,$J$78:N$78), SUMIF($J$5:N$5, $D92,$J$78:N$78)/$I$70, SUMIF($J$5:N$5, $D92,$J$78:N$78)-SUM($I92:N92))</f>
        <v>0</v>
      </c>
      <c r="P92" s="8">
        <f>IF(SUM($I92:O92)&lt;SUMIF($J$5:O$5, $D92,$J$78:O$78), SUMIF($J$5:O$5, $D92,$J$78:O$78)/$I$70, SUMIF($J$5:O$5, $D92,$J$78:O$78)-SUM($I92:O92))</f>
        <v>0</v>
      </c>
      <c r="Q92" s="8">
        <f>IF(SUM($I92:P92)&lt;SUMIF($J$5:P$5, $D92,$J$78:P$78), SUMIF($J$5:P$5, $D92,$J$78:P$78)/$I$70, SUMIF($J$5:P$5, $D92,$J$78:P$78)-SUM($I92:P92))</f>
        <v>0</v>
      </c>
      <c r="R92" s="8">
        <f>IF(SUM($I92:Q92)&lt;SUMIF($J$5:Q$5, $D92,$J$78:Q$78), SUMIF($J$5:Q$5, $D92,$J$78:Q$78)/$I$70, SUMIF($J$5:Q$5, $D92,$J$78:Q$78)-SUM($I92:Q92))</f>
        <v>0</v>
      </c>
      <c r="S92" s="8">
        <f>IF(SUM($I92:R92)&lt;SUMIF($J$5:R$5, $D92,$J$78:R$78), SUMIF($J$5:R$5, $D92,$J$78:R$78)/$I$70, SUMIF($J$5:R$5, $D92,$J$78:R$78)-SUM($I92:R92))</f>
        <v>0</v>
      </c>
      <c r="T92" s="8">
        <f>IF(SUM($I92:S92)&lt;SUMIF($J$5:S$5, $D92,$J$78:S$78), SUMIF($J$5:S$5, $D92,$J$78:S$78)/$I$70, SUMIF($J$5:S$5, $D92,$J$78:S$78)-SUM($I92:S92))</f>
        <v>0</v>
      </c>
      <c r="U92" s="8">
        <f>IF(SUM($I92:T92)&lt;SUMIF($J$5:T$5, $D92,$J$78:T$78), SUMIF($J$5:T$5, $D92,$J$78:T$78)/$I$70, SUMIF($J$5:T$5, $D92,$J$78:T$78)-SUM($I92:T92))</f>
        <v>0</v>
      </c>
      <c r="V92" s="8">
        <f>IF(SUM($I92:U92)&lt;SUMIF($J$5:U$5, $D92,$J$78:U$78), SUMIF($J$5:U$5, $D92,$J$78:U$78)/$I$70, SUMIF($J$5:U$5, $D92,$J$78:U$78)-SUM($I92:U92))</f>
        <v>0</v>
      </c>
      <c r="W92" s="8">
        <f>IF(SUM($I92:V92)&lt;SUMIF($J$5:V$5, $D92,$J$78:V$78), SUMIF($J$5:V$5, $D92,$J$78:V$78)/$I$70, SUMIF($J$5:V$5, $D92,$J$78:V$78)-SUM($I92:V92))</f>
        <v>2.90726911124632</v>
      </c>
      <c r="X92" s="8">
        <f>IF(SUM($I92:W92)&lt;SUMIF($J$5:W$5, $D92,$J$78:W$78), SUMIF($J$5:W$5, $D92,$J$78:W$78)/$I$70, SUMIF($J$5:W$5, $D92,$J$78:W$78)-SUM($I92:W92))</f>
        <v>2.90726911124632</v>
      </c>
      <c r="Y92" s="8">
        <f>IF(SUM($I92:X92)&lt;SUMIF($J$5:X$5, $D92,$J$78:X$78), SUMIF($J$5:X$5, $D92,$J$78:X$78)/$I$70, SUMIF($J$5:X$5, $D92,$J$78:X$78)-SUM($I92:X92))</f>
        <v>2.90726911124632</v>
      </c>
      <c r="Z92" s="8">
        <f>IF(SUM($I92:Y92)&lt;SUMIF($J$5:Y$5, $D92,$J$78:Y$78), SUMIF($J$5:Y$5, $D92,$J$78:Y$78)/$I$70, SUMIF($J$5:Y$5, $D92,$J$78:Y$78)-SUM($I92:Y92))</f>
        <v>2.90726911124632</v>
      </c>
      <c r="AA92" s="8">
        <f>IF(SUM($I92:Z92)&lt;SUMIF($J$5:Z$5, $D92,$J$78:Z$78), SUMIF($J$5:Z$5, $D92,$J$78:Z$78)/$I$70, SUMIF($J$5:Z$5, $D92,$J$78:Z$78)-SUM($I92:Z92))</f>
        <v>2.90726911124632</v>
      </c>
      <c r="AB92" s="8">
        <f>IF(SUM($I92:AA92)&lt;SUMIF($J$5:AA$5, $D92,$J$78:AA$78), SUMIF($J$5:AA$5, $D92,$J$78:AA$78)/$I$70, SUMIF($J$5:AA$5, $D92,$J$78:AA$78)-SUM($I92:AA92))</f>
        <v>2.90726911124632</v>
      </c>
      <c r="AC92" s="8">
        <f>IF(SUM($I92:AB92)&lt;SUMIF($J$5:AB$5, $D92,$J$78:AB$78), SUMIF($J$5:AB$5, $D92,$J$78:AB$78)/$I$70, SUMIF($J$5:AB$5, $D92,$J$78:AB$78)-SUM($I92:AB92))</f>
        <v>2.90726911124632</v>
      </c>
      <c r="AD92" s="8">
        <f>IF(SUM($I92:AC92)&lt;SUMIF($J$5:AC$5, $D92,$J$78:AC$78), SUMIF($J$5:AC$5, $D92,$J$78:AC$78)/$I$70, SUMIF($J$5:AC$5, $D92,$J$78:AC$78)-SUM($I92:AC92))</f>
        <v>2.90726911124632</v>
      </c>
      <c r="AE92" s="8">
        <f>IF(SUM($I92:AD92)&lt;SUMIF($J$5:AD$5, $D92,$J$78:AD$78), SUMIF($J$5:AD$5, $D92,$J$78:AD$78)/$I$70, SUMIF($J$5:AD$5, $D92,$J$78:AD$78)-SUM($I92:AD92))</f>
        <v>2.90726911124632</v>
      </c>
      <c r="AF92" s="8">
        <f>IF(SUM($I92:AE92)&lt;SUMIF($J$5:AE$5, $D92,$J$78:AE$78), SUMIF($J$5:AE$5, $D92,$J$78:AE$78)/$I$70, SUMIF($J$5:AE$5, $D92,$J$78:AE$78)-SUM($I92:AE92))</f>
        <v>2.90726911124632</v>
      </c>
      <c r="AG92" s="8">
        <f>IF(SUM($I92:AF92)&lt;SUMIF($J$5:AF$5, $D92,$J$78:AF$78), SUMIF($J$5:AF$5, $D92,$J$78:AF$78)/$I$70, SUMIF($J$5:AF$5, $D92,$J$78:AF$78)-SUM($I92:AF92))</f>
        <v>2.90726911124632</v>
      </c>
      <c r="AH92" s="8">
        <f>IF(SUM($I92:AG92)&lt;SUMIF($J$5:AG$5, $D92,$J$78:AG$78), SUMIF($J$5:AG$5, $D92,$J$78:AG$78)/$I$70, SUMIF($J$5:AG$5, $D92,$J$78:AG$78)-SUM($I92:AG92))</f>
        <v>2.90726911124632</v>
      </c>
      <c r="AI92" s="8">
        <f>IF(SUM($I92:AH92)&lt;SUMIF($J$5:AH$5, $D92,$J$78:AH$78), SUMIF($J$5:AH$5, $D92,$J$78:AH$78)/$I$70, SUMIF($J$5:AH$5, $D92,$J$78:AH$78)-SUM($I92:AH92))</f>
        <v>2.90726911124632</v>
      </c>
      <c r="AJ92" s="8">
        <f>IF(SUM($I92:AI92)&lt;SUMIF($J$5:AI$5, $D92,$J$78:AI$78), SUMIF($J$5:AI$5, $D92,$J$78:AI$78)/$I$70, SUMIF($J$5:AI$5, $D92,$J$78:AI$78)-SUM($I92:AI92))</f>
        <v>2.90726911124632</v>
      </c>
      <c r="AK92" s="8">
        <f>IF(SUM($I92:AJ92)&lt;SUMIF($J$5:AJ$5, $D92,$J$78:AJ$78), SUMIF($J$5:AJ$5, $D92,$J$78:AJ$78)/$I$70, SUMIF($J$5:AJ$5, $D92,$J$78:AJ$78)-SUM($I92:AJ92))</f>
        <v>2.90726911124632</v>
      </c>
      <c r="AL92" s="8">
        <f>IF(SUM($I92:AK92)&lt;SUMIF($J$5:AK$5, $D92,$J$78:AK$78), SUMIF($J$5:AK$5, $D92,$J$78:AK$78)/$I$70, SUMIF($J$5:AK$5, $D92,$J$78:AK$78)-SUM($I92:AK92))</f>
        <v>2.90726911124632</v>
      </c>
      <c r="AM92" s="8">
        <f>IF(SUM($I92:AL92)&lt;SUMIF($J$5:AL$5, $D92,$J$78:AL$78), SUMIF($J$5:AL$5, $D92,$J$78:AL$78)/$I$70, SUMIF($J$5:AL$5, $D92,$J$78:AL$78)-SUM($I92:AL92))</f>
        <v>2.90726911124632</v>
      </c>
      <c r="AP92" s="9"/>
    </row>
    <row r="93" spans="4:42" ht="12.75" customHeight="1">
      <c r="D93" s="36">
        <f t="shared" si="56"/>
        <v>2024</v>
      </c>
      <c r="E93" s="1" t="s">
        <v>50</v>
      </c>
      <c r="I93" s="57"/>
      <c r="J93" s="8">
        <f>IF(SUM($I93:I93)&lt;SUMIF(I$5:$J$5, $D93,I$78:$J$78), SUMIF(I$5:$J$5, $D93,I$78:$J$78)/$I$70, SUMIF(I$5:$J$5, $D93,I$78:$J$78)-SUM($I93:I93))</f>
        <v>0</v>
      </c>
      <c r="K93" s="8">
        <f>IF(SUM($I93:J93)&lt;SUMIF(J$5:$J$5, $D93,J$78:$J$78), SUMIF(J$5:$J$5, $D93,J$78:$J$78)/$I$70, SUMIF(J$5:$J$5, $D93,J$78:$J$78)-SUM($I93:J93))</f>
        <v>0</v>
      </c>
      <c r="L93" s="8">
        <f>IF(SUM($I93:K93)&lt;SUMIF($J$5:K$5, $D93,$J$78:K$78), SUMIF($J$5:K$5, $D93,$J$78:K$78)/$I$70, SUMIF($J$5:K$5, $D93,$J$78:K$78)-SUM($I93:K93))</f>
        <v>0</v>
      </c>
      <c r="M93" s="8">
        <f>IF(SUM($I93:L93)&lt;SUMIF($J$5:L$5, $D93,$J$78:L$78), SUMIF($J$5:L$5, $D93,$J$78:L$78)/$I$70, SUMIF($J$5:L$5, $D93,$J$78:L$78)-SUM($I93:L93))</f>
        <v>0</v>
      </c>
      <c r="N93" s="8">
        <f>IF(SUM($I93:M93)&lt;SUMIF($J$5:M$5, $D93,$J$78:M$78), SUMIF($J$5:M$5, $D93,$J$78:M$78)/$I$70, SUMIF($J$5:M$5, $D93,$J$78:M$78)-SUM($I93:M93))</f>
        <v>0</v>
      </c>
      <c r="O93" s="8">
        <f>IF(SUM($I93:N93)&lt;SUMIF($J$5:N$5, $D93,$J$78:N$78), SUMIF($J$5:N$5, $D93,$J$78:N$78)/$I$70, SUMIF($J$5:N$5, $D93,$J$78:N$78)-SUM($I93:N93))</f>
        <v>0</v>
      </c>
      <c r="P93" s="8">
        <f>IF(SUM($I93:O93)&lt;SUMIF($J$5:O$5, $D93,$J$78:O$78), SUMIF($J$5:O$5, $D93,$J$78:O$78)/$I$70, SUMIF($J$5:O$5, $D93,$J$78:O$78)-SUM($I93:O93))</f>
        <v>0</v>
      </c>
      <c r="Q93" s="8">
        <f>IF(SUM($I93:P93)&lt;SUMIF($J$5:P$5, $D93,$J$78:P$78), SUMIF($J$5:P$5, $D93,$J$78:P$78)/$I$70, SUMIF($J$5:P$5, $D93,$J$78:P$78)-SUM($I93:P93))</f>
        <v>0</v>
      </c>
      <c r="R93" s="8">
        <f>IF(SUM($I93:Q93)&lt;SUMIF($J$5:Q$5, $D93,$J$78:Q$78), SUMIF($J$5:Q$5, $D93,$J$78:Q$78)/$I$70, SUMIF($J$5:Q$5, $D93,$J$78:Q$78)-SUM($I93:Q93))</f>
        <v>0</v>
      </c>
      <c r="S93" s="8">
        <f>IF(SUM($I93:R93)&lt;SUMIF($J$5:R$5, $D93,$J$78:R$78), SUMIF($J$5:R$5, $D93,$J$78:R$78)/$I$70, SUMIF($J$5:R$5, $D93,$J$78:R$78)-SUM($I93:R93))</f>
        <v>0</v>
      </c>
      <c r="T93" s="8">
        <f>IF(SUM($I93:S93)&lt;SUMIF($J$5:S$5, $D93,$J$78:S$78), SUMIF($J$5:S$5, $D93,$J$78:S$78)/$I$70, SUMIF($J$5:S$5, $D93,$J$78:S$78)-SUM($I93:S93))</f>
        <v>0</v>
      </c>
      <c r="U93" s="8">
        <f>IF(SUM($I93:T93)&lt;SUMIF($J$5:T$5, $D93,$J$78:T$78), SUMIF($J$5:T$5, $D93,$J$78:T$78)/$I$70, SUMIF($J$5:T$5, $D93,$J$78:T$78)-SUM($I93:T93))</f>
        <v>0</v>
      </c>
      <c r="V93" s="8">
        <f>IF(SUM($I93:U93)&lt;SUMIF($J$5:U$5, $D93,$J$78:U$78), SUMIF($J$5:U$5, $D93,$J$78:U$78)/$I$70, SUMIF($J$5:U$5, $D93,$J$78:U$78)-SUM($I93:U93))</f>
        <v>0</v>
      </c>
      <c r="W93" s="8">
        <f>IF(SUM($I93:V93)&lt;SUMIF($J$5:V$5, $D93,$J$78:V$78), SUMIF($J$5:V$5, $D93,$J$78:V$78)/$I$70, SUMIF($J$5:V$5, $D93,$J$78:V$78)-SUM($I93:V93))</f>
        <v>0</v>
      </c>
      <c r="X93" s="8">
        <f>IF(SUM($I93:W93)&lt;SUMIF($J$5:W$5, $D93,$J$78:W$78), SUMIF($J$5:W$5, $D93,$J$78:W$78)/$I$70, SUMIF($J$5:W$5, $D93,$J$78:W$78)-SUM($I93:W93))</f>
        <v>2.90726911124632</v>
      </c>
      <c r="Y93" s="8">
        <f>IF(SUM($I93:X93)&lt;SUMIF($J$5:X$5, $D93,$J$78:X$78), SUMIF($J$5:X$5, $D93,$J$78:X$78)/$I$70, SUMIF($J$5:X$5, $D93,$J$78:X$78)-SUM($I93:X93))</f>
        <v>2.90726911124632</v>
      </c>
      <c r="Z93" s="8">
        <f>IF(SUM($I93:Y93)&lt;SUMIF($J$5:Y$5, $D93,$J$78:Y$78), SUMIF($J$5:Y$5, $D93,$J$78:Y$78)/$I$70, SUMIF($J$5:Y$5, $D93,$J$78:Y$78)-SUM($I93:Y93))</f>
        <v>2.90726911124632</v>
      </c>
      <c r="AA93" s="8">
        <f>IF(SUM($I93:Z93)&lt;SUMIF($J$5:Z$5, $D93,$J$78:Z$78), SUMIF($J$5:Z$5, $D93,$J$78:Z$78)/$I$70, SUMIF($J$5:Z$5, $D93,$J$78:Z$78)-SUM($I93:Z93))</f>
        <v>2.90726911124632</v>
      </c>
      <c r="AB93" s="8">
        <f>IF(SUM($I93:AA93)&lt;SUMIF($J$5:AA$5, $D93,$J$78:AA$78), SUMIF($J$5:AA$5, $D93,$J$78:AA$78)/$I$70, SUMIF($J$5:AA$5, $D93,$J$78:AA$78)-SUM($I93:AA93))</f>
        <v>2.90726911124632</v>
      </c>
      <c r="AC93" s="8">
        <f>IF(SUM($I93:AB93)&lt;SUMIF($J$5:AB$5, $D93,$J$78:AB$78), SUMIF($J$5:AB$5, $D93,$J$78:AB$78)/$I$70, SUMIF($J$5:AB$5, $D93,$J$78:AB$78)-SUM($I93:AB93))</f>
        <v>2.90726911124632</v>
      </c>
      <c r="AD93" s="8">
        <f>IF(SUM($I93:AC93)&lt;SUMIF($J$5:AC$5, $D93,$J$78:AC$78), SUMIF($J$5:AC$5, $D93,$J$78:AC$78)/$I$70, SUMIF($J$5:AC$5, $D93,$J$78:AC$78)-SUM($I93:AC93))</f>
        <v>2.90726911124632</v>
      </c>
      <c r="AE93" s="8">
        <f>IF(SUM($I93:AD93)&lt;SUMIF($J$5:AD$5, $D93,$J$78:AD$78), SUMIF($J$5:AD$5, $D93,$J$78:AD$78)/$I$70, SUMIF($J$5:AD$5, $D93,$J$78:AD$78)-SUM($I93:AD93))</f>
        <v>2.90726911124632</v>
      </c>
      <c r="AF93" s="8">
        <f>IF(SUM($I93:AE93)&lt;SUMIF($J$5:AE$5, $D93,$J$78:AE$78), SUMIF($J$5:AE$5, $D93,$J$78:AE$78)/$I$70, SUMIF($J$5:AE$5, $D93,$J$78:AE$78)-SUM($I93:AE93))</f>
        <v>2.90726911124632</v>
      </c>
      <c r="AG93" s="8">
        <f>IF(SUM($I93:AF93)&lt;SUMIF($J$5:AF$5, $D93,$J$78:AF$78), SUMIF($J$5:AF$5, $D93,$J$78:AF$78)/$I$70, SUMIF($J$5:AF$5, $D93,$J$78:AF$78)-SUM($I93:AF93))</f>
        <v>2.90726911124632</v>
      </c>
      <c r="AH93" s="8">
        <f>IF(SUM($I93:AG93)&lt;SUMIF($J$5:AG$5, $D93,$J$78:AG$78), SUMIF($J$5:AG$5, $D93,$J$78:AG$78)/$I$70, SUMIF($J$5:AG$5, $D93,$J$78:AG$78)-SUM($I93:AG93))</f>
        <v>2.90726911124632</v>
      </c>
      <c r="AI93" s="8">
        <f>IF(SUM($I93:AH93)&lt;SUMIF($J$5:AH$5, $D93,$J$78:AH$78), SUMIF($J$5:AH$5, $D93,$J$78:AH$78)/$I$70, SUMIF($J$5:AH$5, $D93,$J$78:AH$78)-SUM($I93:AH93))</f>
        <v>2.90726911124632</v>
      </c>
      <c r="AJ93" s="8">
        <f>IF(SUM($I93:AI93)&lt;SUMIF($J$5:AI$5, $D93,$J$78:AI$78), SUMIF($J$5:AI$5, $D93,$J$78:AI$78)/$I$70, SUMIF($J$5:AI$5, $D93,$J$78:AI$78)-SUM($I93:AI93))</f>
        <v>2.90726911124632</v>
      </c>
      <c r="AK93" s="8">
        <f>IF(SUM($I93:AJ93)&lt;SUMIF($J$5:AJ$5, $D93,$J$78:AJ$78), SUMIF($J$5:AJ$5, $D93,$J$78:AJ$78)/$I$70, SUMIF($J$5:AJ$5, $D93,$J$78:AJ$78)-SUM($I93:AJ93))</f>
        <v>2.90726911124632</v>
      </c>
      <c r="AL93" s="8">
        <f>IF(SUM($I93:AK93)&lt;SUMIF($J$5:AK$5, $D93,$J$78:AK$78), SUMIF($J$5:AK$5, $D93,$J$78:AK$78)/$I$70, SUMIF($J$5:AK$5, $D93,$J$78:AK$78)-SUM($I93:AK93))</f>
        <v>2.90726911124632</v>
      </c>
      <c r="AM93" s="8">
        <f>IF(SUM($I93:AL93)&lt;SUMIF($J$5:AL$5, $D93,$J$78:AL$78), SUMIF($J$5:AL$5, $D93,$J$78:AL$78)/$I$70, SUMIF($J$5:AL$5, $D93,$J$78:AL$78)-SUM($I93:AL93))</f>
        <v>2.90726911124632</v>
      </c>
      <c r="AP93" s="9"/>
    </row>
    <row r="94" spans="4:42" ht="12.75" customHeight="1">
      <c r="D94" s="36">
        <f t="shared" si="56"/>
        <v>2025</v>
      </c>
      <c r="E94" s="1" t="s">
        <v>50</v>
      </c>
      <c r="I94" s="57"/>
      <c r="J94" s="8">
        <f>IF(SUM($I94:I94)&lt;SUMIF(I$5:$J$5, $D94,I$78:$J$78), SUMIF(I$5:$J$5, $D94,I$78:$J$78)/$I$70, SUMIF(I$5:$J$5, $D94,I$78:$J$78)-SUM($I94:I94))</f>
        <v>0</v>
      </c>
      <c r="K94" s="8">
        <f>IF(SUM($I94:J94)&lt;SUMIF(J$5:$J$5, $D94,J$78:$J$78), SUMIF(J$5:$J$5, $D94,J$78:$J$78)/$I$70, SUMIF(J$5:$J$5, $D94,J$78:$J$78)-SUM($I94:J94))</f>
        <v>0</v>
      </c>
      <c r="L94" s="8">
        <f>IF(SUM($I94:K94)&lt;SUMIF($J$5:K$5, $D94,$J$78:K$78), SUMIF($J$5:K$5, $D94,$J$78:K$78)/$I$70, SUMIF($J$5:K$5, $D94,$J$78:K$78)-SUM($I94:K94))</f>
        <v>0</v>
      </c>
      <c r="M94" s="8">
        <f>IF(SUM($I94:L94)&lt;SUMIF($J$5:L$5, $D94,$J$78:L$78), SUMIF($J$5:L$5, $D94,$J$78:L$78)/$I$70, SUMIF($J$5:L$5, $D94,$J$78:L$78)-SUM($I94:L94))</f>
        <v>0</v>
      </c>
      <c r="N94" s="8">
        <f>IF(SUM($I94:M94)&lt;SUMIF($J$5:M$5, $D94,$J$78:M$78), SUMIF($J$5:M$5, $D94,$J$78:M$78)/$I$70, SUMIF($J$5:M$5, $D94,$J$78:M$78)-SUM($I94:M94))</f>
        <v>0</v>
      </c>
      <c r="O94" s="8">
        <f>IF(SUM($I94:N94)&lt;SUMIF($J$5:N$5, $D94,$J$78:N$78), SUMIF($J$5:N$5, $D94,$J$78:N$78)/$I$70, SUMIF($J$5:N$5, $D94,$J$78:N$78)-SUM($I94:N94))</f>
        <v>0</v>
      </c>
      <c r="P94" s="8">
        <f>IF(SUM($I94:O94)&lt;SUMIF($J$5:O$5, $D94,$J$78:O$78), SUMIF($J$5:O$5, $D94,$J$78:O$78)/$I$70, SUMIF($J$5:O$5, $D94,$J$78:O$78)-SUM($I94:O94))</f>
        <v>0</v>
      </c>
      <c r="Q94" s="8">
        <f>IF(SUM($I94:P94)&lt;SUMIF($J$5:P$5, $D94,$J$78:P$78), SUMIF($J$5:P$5, $D94,$J$78:P$78)/$I$70, SUMIF($J$5:P$5, $D94,$J$78:P$78)-SUM($I94:P94))</f>
        <v>0</v>
      </c>
      <c r="R94" s="8">
        <f>IF(SUM($I94:Q94)&lt;SUMIF($J$5:Q$5, $D94,$J$78:Q$78), SUMIF($J$5:Q$5, $D94,$J$78:Q$78)/$I$70, SUMIF($J$5:Q$5, $D94,$J$78:Q$78)-SUM($I94:Q94))</f>
        <v>0</v>
      </c>
      <c r="S94" s="8">
        <f>IF(SUM($I94:R94)&lt;SUMIF($J$5:R$5, $D94,$J$78:R$78), SUMIF($J$5:R$5, $D94,$J$78:R$78)/$I$70, SUMIF($J$5:R$5, $D94,$J$78:R$78)-SUM($I94:R94))</f>
        <v>0</v>
      </c>
      <c r="T94" s="8">
        <f>IF(SUM($I94:S94)&lt;SUMIF($J$5:S$5, $D94,$J$78:S$78), SUMIF($J$5:S$5, $D94,$J$78:S$78)/$I$70, SUMIF($J$5:S$5, $D94,$J$78:S$78)-SUM($I94:S94))</f>
        <v>0</v>
      </c>
      <c r="U94" s="8">
        <f>IF(SUM($I94:T94)&lt;SUMIF($J$5:T$5, $D94,$J$78:T$78), SUMIF($J$5:T$5, $D94,$J$78:T$78)/$I$70, SUMIF($J$5:T$5, $D94,$J$78:T$78)-SUM($I94:T94))</f>
        <v>0</v>
      </c>
      <c r="V94" s="8">
        <f>IF(SUM($I94:U94)&lt;SUMIF($J$5:U$5, $D94,$J$78:U$78), SUMIF($J$5:U$5, $D94,$J$78:U$78)/$I$70, SUMIF($J$5:U$5, $D94,$J$78:U$78)-SUM($I94:U94))</f>
        <v>0</v>
      </c>
      <c r="W94" s="8">
        <f>IF(SUM($I94:V94)&lt;SUMIF($J$5:V$5, $D94,$J$78:V$78), SUMIF($J$5:V$5, $D94,$J$78:V$78)/$I$70, SUMIF($J$5:V$5, $D94,$J$78:V$78)-SUM($I94:V94))</f>
        <v>0</v>
      </c>
      <c r="X94" s="8">
        <f>IF(SUM($I94:W94)&lt;SUMIF($J$5:W$5, $D94,$J$78:W$78), SUMIF($J$5:W$5, $D94,$J$78:W$78)/$I$70, SUMIF($J$5:W$5, $D94,$J$78:W$78)-SUM($I94:W94))</f>
        <v>0</v>
      </c>
      <c r="Y94" s="8">
        <f>IF(SUM($I94:X94)&lt;SUMIF($J$5:X$5, $D94,$J$78:X$78), SUMIF($J$5:X$5, $D94,$J$78:X$78)/$I$70, SUMIF($J$5:X$5, $D94,$J$78:X$78)-SUM($I94:X94))</f>
        <v>2.90726911124632</v>
      </c>
      <c r="Z94" s="8">
        <f>IF(SUM($I94:Y94)&lt;SUMIF($J$5:Y$5, $D94,$J$78:Y$78), SUMIF($J$5:Y$5, $D94,$J$78:Y$78)/$I$70, SUMIF($J$5:Y$5, $D94,$J$78:Y$78)-SUM($I94:Y94))</f>
        <v>2.90726911124632</v>
      </c>
      <c r="AA94" s="8">
        <f>IF(SUM($I94:Z94)&lt;SUMIF($J$5:Z$5, $D94,$J$78:Z$78), SUMIF($J$5:Z$5, $D94,$J$78:Z$78)/$I$70, SUMIF($J$5:Z$5, $D94,$J$78:Z$78)-SUM($I94:Z94))</f>
        <v>2.90726911124632</v>
      </c>
      <c r="AB94" s="8">
        <f>IF(SUM($I94:AA94)&lt;SUMIF($J$5:AA$5, $D94,$J$78:AA$78), SUMIF($J$5:AA$5, $D94,$J$78:AA$78)/$I$70, SUMIF($J$5:AA$5, $D94,$J$78:AA$78)-SUM($I94:AA94))</f>
        <v>2.90726911124632</v>
      </c>
      <c r="AC94" s="8">
        <f>IF(SUM($I94:AB94)&lt;SUMIF($J$5:AB$5, $D94,$J$78:AB$78), SUMIF($J$5:AB$5, $D94,$J$78:AB$78)/$I$70, SUMIF($J$5:AB$5, $D94,$J$78:AB$78)-SUM($I94:AB94))</f>
        <v>2.90726911124632</v>
      </c>
      <c r="AD94" s="8">
        <f>IF(SUM($I94:AC94)&lt;SUMIF($J$5:AC$5, $D94,$J$78:AC$78), SUMIF($J$5:AC$5, $D94,$J$78:AC$78)/$I$70, SUMIF($J$5:AC$5, $D94,$J$78:AC$78)-SUM($I94:AC94))</f>
        <v>2.90726911124632</v>
      </c>
      <c r="AE94" s="8">
        <f>IF(SUM($I94:AD94)&lt;SUMIF($J$5:AD$5, $D94,$J$78:AD$78), SUMIF($J$5:AD$5, $D94,$J$78:AD$78)/$I$70, SUMIF($J$5:AD$5, $D94,$J$78:AD$78)-SUM($I94:AD94))</f>
        <v>2.90726911124632</v>
      </c>
      <c r="AF94" s="8">
        <f>IF(SUM($I94:AE94)&lt;SUMIF($J$5:AE$5, $D94,$J$78:AE$78), SUMIF($J$5:AE$5, $D94,$J$78:AE$78)/$I$70, SUMIF($J$5:AE$5, $D94,$J$78:AE$78)-SUM($I94:AE94))</f>
        <v>2.90726911124632</v>
      </c>
      <c r="AG94" s="8">
        <f>IF(SUM($I94:AF94)&lt;SUMIF($J$5:AF$5, $D94,$J$78:AF$78), SUMIF($J$5:AF$5, $D94,$J$78:AF$78)/$I$70, SUMIF($J$5:AF$5, $D94,$J$78:AF$78)-SUM($I94:AF94))</f>
        <v>2.90726911124632</v>
      </c>
      <c r="AH94" s="8">
        <f>IF(SUM($I94:AG94)&lt;SUMIF($J$5:AG$5, $D94,$J$78:AG$78), SUMIF($J$5:AG$5, $D94,$J$78:AG$78)/$I$70, SUMIF($J$5:AG$5, $D94,$J$78:AG$78)-SUM($I94:AG94))</f>
        <v>2.90726911124632</v>
      </c>
      <c r="AI94" s="8">
        <f>IF(SUM($I94:AH94)&lt;SUMIF($J$5:AH$5, $D94,$J$78:AH$78), SUMIF($J$5:AH$5, $D94,$J$78:AH$78)/$I$70, SUMIF($J$5:AH$5, $D94,$J$78:AH$78)-SUM($I94:AH94))</f>
        <v>2.90726911124632</v>
      </c>
      <c r="AJ94" s="8">
        <f>IF(SUM($I94:AI94)&lt;SUMIF($J$5:AI$5, $D94,$J$78:AI$78), SUMIF($J$5:AI$5, $D94,$J$78:AI$78)/$I$70, SUMIF($J$5:AI$5, $D94,$J$78:AI$78)-SUM($I94:AI94))</f>
        <v>2.90726911124632</v>
      </c>
      <c r="AK94" s="8">
        <f>IF(SUM($I94:AJ94)&lt;SUMIF($J$5:AJ$5, $D94,$J$78:AJ$78), SUMIF($J$5:AJ$5, $D94,$J$78:AJ$78)/$I$70, SUMIF($J$5:AJ$5, $D94,$J$78:AJ$78)-SUM($I94:AJ94))</f>
        <v>2.90726911124632</v>
      </c>
      <c r="AL94" s="8">
        <f>IF(SUM($I94:AK94)&lt;SUMIF($J$5:AK$5, $D94,$J$78:AK$78), SUMIF($J$5:AK$5, $D94,$J$78:AK$78)/$I$70, SUMIF($J$5:AK$5, $D94,$J$78:AK$78)-SUM($I94:AK94))</f>
        <v>2.90726911124632</v>
      </c>
      <c r="AM94" s="8">
        <f>IF(SUM($I94:AL94)&lt;SUMIF($J$5:AL$5, $D94,$J$78:AL$78), SUMIF($J$5:AL$5, $D94,$J$78:AL$78)/$I$70, SUMIF($J$5:AL$5, $D94,$J$78:AL$78)-SUM($I94:AL94))</f>
        <v>2.90726911124632</v>
      </c>
      <c r="AP94" s="9"/>
    </row>
    <row r="95" spans="4:42" ht="12.75" customHeight="1">
      <c r="D95" s="36">
        <f t="shared" si="56"/>
        <v>2026</v>
      </c>
      <c r="E95" s="1" t="s">
        <v>50</v>
      </c>
      <c r="I95" s="57"/>
      <c r="J95" s="8">
        <f>IF(SUM($I95:I95)&lt;SUMIF(I$5:$J$5, $D95,I$78:$J$78), SUMIF(I$5:$J$5, $D95,I$78:$J$78)/$I$70, SUMIF(I$5:$J$5, $D95,I$78:$J$78)-SUM($I95:I95))</f>
        <v>0</v>
      </c>
      <c r="K95" s="8">
        <f>IF(SUM($I95:J95)&lt;SUMIF(J$5:$J$5, $D95,J$78:$J$78), SUMIF(J$5:$J$5, $D95,J$78:$J$78)/$I$70, SUMIF(J$5:$J$5, $D95,J$78:$J$78)-SUM($I95:J95))</f>
        <v>0</v>
      </c>
      <c r="L95" s="8">
        <f>IF(SUM($I95:K95)&lt;SUMIF($J$5:K$5, $D95,$J$78:K$78), SUMIF($J$5:K$5, $D95,$J$78:K$78)/$I$70, SUMIF($J$5:K$5, $D95,$J$78:K$78)-SUM($I95:K95))</f>
        <v>0</v>
      </c>
      <c r="M95" s="8">
        <f>IF(SUM($I95:L95)&lt;SUMIF($J$5:L$5, $D95,$J$78:L$78), SUMIF($J$5:L$5, $D95,$J$78:L$78)/$I$70, SUMIF($J$5:L$5, $D95,$J$78:L$78)-SUM($I95:L95))</f>
        <v>0</v>
      </c>
      <c r="N95" s="8">
        <f>IF(SUM($I95:M95)&lt;SUMIF($J$5:M$5, $D95,$J$78:M$78), SUMIF($J$5:M$5, $D95,$J$78:M$78)/$I$70, SUMIF($J$5:M$5, $D95,$J$78:M$78)-SUM($I95:M95))</f>
        <v>0</v>
      </c>
      <c r="O95" s="8">
        <f>IF(SUM($I95:N95)&lt;SUMIF($J$5:N$5, $D95,$J$78:N$78), SUMIF($J$5:N$5, $D95,$J$78:N$78)/$I$70, SUMIF($J$5:N$5, $D95,$J$78:N$78)-SUM($I95:N95))</f>
        <v>0</v>
      </c>
      <c r="P95" s="8">
        <f>IF(SUM($I95:O95)&lt;SUMIF($J$5:O$5, $D95,$J$78:O$78), SUMIF($J$5:O$5, $D95,$J$78:O$78)/$I$70, SUMIF($J$5:O$5, $D95,$J$78:O$78)-SUM($I95:O95))</f>
        <v>0</v>
      </c>
      <c r="Q95" s="8">
        <f>IF(SUM($I95:P95)&lt;SUMIF($J$5:P$5, $D95,$J$78:P$78), SUMIF($J$5:P$5, $D95,$J$78:P$78)/$I$70, SUMIF($J$5:P$5, $D95,$J$78:P$78)-SUM($I95:P95))</f>
        <v>0</v>
      </c>
      <c r="R95" s="8">
        <f>IF(SUM($I95:Q95)&lt;SUMIF($J$5:Q$5, $D95,$J$78:Q$78), SUMIF($J$5:Q$5, $D95,$J$78:Q$78)/$I$70, SUMIF($J$5:Q$5, $D95,$J$78:Q$78)-SUM($I95:Q95))</f>
        <v>0</v>
      </c>
      <c r="S95" s="8">
        <f>IF(SUM($I95:R95)&lt;SUMIF($J$5:R$5, $D95,$J$78:R$78), SUMIF($J$5:R$5, $D95,$J$78:R$78)/$I$70, SUMIF($J$5:R$5, $D95,$J$78:R$78)-SUM($I95:R95))</f>
        <v>0</v>
      </c>
      <c r="T95" s="8">
        <f>IF(SUM($I95:S95)&lt;SUMIF($J$5:S$5, $D95,$J$78:S$78), SUMIF($J$5:S$5, $D95,$J$78:S$78)/$I$70, SUMIF($J$5:S$5, $D95,$J$78:S$78)-SUM($I95:S95))</f>
        <v>0</v>
      </c>
      <c r="U95" s="8">
        <f>IF(SUM($I95:T95)&lt;SUMIF($J$5:T$5, $D95,$J$78:T$78), SUMIF($J$5:T$5, $D95,$J$78:T$78)/$I$70, SUMIF($J$5:T$5, $D95,$J$78:T$78)-SUM($I95:T95))</f>
        <v>0</v>
      </c>
      <c r="V95" s="8">
        <f>IF(SUM($I95:U95)&lt;SUMIF($J$5:U$5, $D95,$J$78:U$78), SUMIF($J$5:U$5, $D95,$J$78:U$78)/$I$70, SUMIF($J$5:U$5, $D95,$J$78:U$78)-SUM($I95:U95))</f>
        <v>0</v>
      </c>
      <c r="W95" s="8">
        <f>IF(SUM($I95:V95)&lt;SUMIF($J$5:V$5, $D95,$J$78:V$78), SUMIF($J$5:V$5, $D95,$J$78:V$78)/$I$70, SUMIF($J$5:V$5, $D95,$J$78:V$78)-SUM($I95:V95))</f>
        <v>0</v>
      </c>
      <c r="X95" s="8">
        <f>IF(SUM($I95:W95)&lt;SUMIF($J$5:W$5, $D95,$J$78:W$78), SUMIF($J$5:W$5, $D95,$J$78:W$78)/$I$70, SUMIF($J$5:W$5, $D95,$J$78:W$78)-SUM($I95:W95))</f>
        <v>0</v>
      </c>
      <c r="Y95" s="8">
        <f>IF(SUM($I95:X95)&lt;SUMIF($J$5:X$5, $D95,$J$78:X$78), SUMIF($J$5:X$5, $D95,$J$78:X$78)/$I$70, SUMIF($J$5:X$5, $D95,$J$78:X$78)-SUM($I95:X95))</f>
        <v>0</v>
      </c>
      <c r="Z95" s="8">
        <f>IF(SUM($I95:Y95)&lt;SUMIF($J$5:Y$5, $D95,$J$78:Y$78), SUMIF($J$5:Y$5, $D95,$J$78:Y$78)/$I$70, SUMIF($J$5:Y$5, $D95,$J$78:Y$78)-SUM($I95:Y95))</f>
        <v>2.90726911124632</v>
      </c>
      <c r="AA95" s="8">
        <f>IF(SUM($I95:Z95)&lt;SUMIF($J$5:Z$5, $D95,$J$78:Z$78), SUMIF($J$5:Z$5, $D95,$J$78:Z$78)/$I$70, SUMIF($J$5:Z$5, $D95,$J$78:Z$78)-SUM($I95:Z95))</f>
        <v>2.90726911124632</v>
      </c>
      <c r="AB95" s="8">
        <f>IF(SUM($I95:AA95)&lt;SUMIF($J$5:AA$5, $D95,$J$78:AA$78), SUMIF($J$5:AA$5, $D95,$J$78:AA$78)/$I$70, SUMIF($J$5:AA$5, $D95,$J$78:AA$78)-SUM($I95:AA95))</f>
        <v>2.90726911124632</v>
      </c>
      <c r="AC95" s="8">
        <f>IF(SUM($I95:AB95)&lt;SUMIF($J$5:AB$5, $D95,$J$78:AB$78), SUMIF($J$5:AB$5, $D95,$J$78:AB$78)/$I$70, SUMIF($J$5:AB$5, $D95,$J$78:AB$78)-SUM($I95:AB95))</f>
        <v>2.90726911124632</v>
      </c>
      <c r="AD95" s="8">
        <f>IF(SUM($I95:AC95)&lt;SUMIF($J$5:AC$5, $D95,$J$78:AC$78), SUMIF($J$5:AC$5, $D95,$J$78:AC$78)/$I$70, SUMIF($J$5:AC$5, $D95,$J$78:AC$78)-SUM($I95:AC95))</f>
        <v>2.90726911124632</v>
      </c>
      <c r="AE95" s="8">
        <f>IF(SUM($I95:AD95)&lt;SUMIF($J$5:AD$5, $D95,$J$78:AD$78), SUMIF($J$5:AD$5, $D95,$J$78:AD$78)/$I$70, SUMIF($J$5:AD$5, $D95,$J$78:AD$78)-SUM($I95:AD95))</f>
        <v>2.90726911124632</v>
      </c>
      <c r="AF95" s="8">
        <f>IF(SUM($I95:AE95)&lt;SUMIF($J$5:AE$5, $D95,$J$78:AE$78), SUMIF($J$5:AE$5, $D95,$J$78:AE$78)/$I$70, SUMIF($J$5:AE$5, $D95,$J$78:AE$78)-SUM($I95:AE95))</f>
        <v>2.90726911124632</v>
      </c>
      <c r="AG95" s="8">
        <f>IF(SUM($I95:AF95)&lt;SUMIF($J$5:AF$5, $D95,$J$78:AF$78), SUMIF($J$5:AF$5, $D95,$J$78:AF$78)/$I$70, SUMIF($J$5:AF$5, $D95,$J$78:AF$78)-SUM($I95:AF95))</f>
        <v>2.90726911124632</v>
      </c>
      <c r="AH95" s="8">
        <f>IF(SUM($I95:AG95)&lt;SUMIF($J$5:AG$5, $D95,$J$78:AG$78), SUMIF($J$5:AG$5, $D95,$J$78:AG$78)/$I$70, SUMIF($J$5:AG$5, $D95,$J$78:AG$78)-SUM($I95:AG95))</f>
        <v>2.90726911124632</v>
      </c>
      <c r="AI95" s="8">
        <f>IF(SUM($I95:AH95)&lt;SUMIF($J$5:AH$5, $D95,$J$78:AH$78), SUMIF($J$5:AH$5, $D95,$J$78:AH$78)/$I$70, SUMIF($J$5:AH$5, $D95,$J$78:AH$78)-SUM($I95:AH95))</f>
        <v>2.90726911124632</v>
      </c>
      <c r="AJ95" s="8">
        <f>IF(SUM($I95:AI95)&lt;SUMIF($J$5:AI$5, $D95,$J$78:AI$78), SUMIF($J$5:AI$5, $D95,$J$78:AI$78)/$I$70, SUMIF($J$5:AI$5, $D95,$J$78:AI$78)-SUM($I95:AI95))</f>
        <v>2.90726911124632</v>
      </c>
      <c r="AK95" s="8">
        <f>IF(SUM($I95:AJ95)&lt;SUMIF($J$5:AJ$5, $D95,$J$78:AJ$78), SUMIF($J$5:AJ$5, $D95,$J$78:AJ$78)/$I$70, SUMIF($J$5:AJ$5, $D95,$J$78:AJ$78)-SUM($I95:AJ95))</f>
        <v>2.90726911124632</v>
      </c>
      <c r="AL95" s="8">
        <f>IF(SUM($I95:AK95)&lt;SUMIF($J$5:AK$5, $D95,$J$78:AK$78), SUMIF($J$5:AK$5, $D95,$J$78:AK$78)/$I$70, SUMIF($J$5:AK$5, $D95,$J$78:AK$78)-SUM($I95:AK95))</f>
        <v>2.90726911124632</v>
      </c>
      <c r="AM95" s="8">
        <f>IF(SUM($I95:AL95)&lt;SUMIF($J$5:AL$5, $D95,$J$78:AL$78), SUMIF($J$5:AL$5, $D95,$J$78:AL$78)/$I$70, SUMIF($J$5:AL$5, $D95,$J$78:AL$78)-SUM($I95:AL95))</f>
        <v>2.90726911124632</v>
      </c>
      <c r="AP95" s="9"/>
    </row>
    <row r="96" spans="4:42" ht="12.75" customHeight="1">
      <c r="D96" s="36">
        <f t="shared" si="56"/>
        <v>2027</v>
      </c>
      <c r="E96" s="1" t="s">
        <v>50</v>
      </c>
      <c r="I96" s="57"/>
      <c r="J96" s="8">
        <f>IF(SUM($I96:I96)&lt;SUMIF(I$5:$J$5, $D96,I$78:$J$78), SUMIF(I$5:$J$5, $D96,I$78:$J$78)/$I$70, SUMIF(I$5:$J$5, $D96,I$78:$J$78)-SUM($I96:I96))</f>
        <v>0</v>
      </c>
      <c r="K96" s="8">
        <f>IF(SUM($I96:J96)&lt;SUMIF(J$5:$J$5, $D96,J$78:$J$78), SUMIF(J$5:$J$5, $D96,J$78:$J$78)/$I$70, SUMIF(J$5:$J$5, $D96,J$78:$J$78)-SUM($I96:J96))</f>
        <v>0</v>
      </c>
      <c r="L96" s="8">
        <f>IF(SUM($I96:K96)&lt;SUMIF($J$5:K$5, $D96,$J$78:K$78), SUMIF($J$5:K$5, $D96,$J$78:K$78)/$I$70, SUMIF($J$5:K$5, $D96,$J$78:K$78)-SUM($I96:K96))</f>
        <v>0</v>
      </c>
      <c r="M96" s="8">
        <f>IF(SUM($I96:L96)&lt;SUMIF($J$5:L$5, $D96,$J$78:L$78), SUMIF($J$5:L$5, $D96,$J$78:L$78)/$I$70, SUMIF($J$5:L$5, $D96,$J$78:L$78)-SUM($I96:L96))</f>
        <v>0</v>
      </c>
      <c r="N96" s="8">
        <f>IF(SUM($I96:M96)&lt;SUMIF($J$5:M$5, $D96,$J$78:M$78), SUMIF($J$5:M$5, $D96,$J$78:M$78)/$I$70, SUMIF($J$5:M$5, $D96,$J$78:M$78)-SUM($I96:M96))</f>
        <v>0</v>
      </c>
      <c r="O96" s="8">
        <f>IF(SUM($I96:N96)&lt;SUMIF($J$5:N$5, $D96,$J$78:N$78), SUMIF($J$5:N$5, $D96,$J$78:N$78)/$I$70, SUMIF($J$5:N$5, $D96,$J$78:N$78)-SUM($I96:N96))</f>
        <v>0</v>
      </c>
      <c r="P96" s="8">
        <f>IF(SUM($I96:O96)&lt;SUMIF($J$5:O$5, $D96,$J$78:O$78), SUMIF($J$5:O$5, $D96,$J$78:O$78)/$I$70, SUMIF($J$5:O$5, $D96,$J$78:O$78)-SUM($I96:O96))</f>
        <v>0</v>
      </c>
      <c r="Q96" s="8">
        <f>IF(SUM($I96:P96)&lt;SUMIF($J$5:P$5, $D96,$J$78:P$78), SUMIF($J$5:P$5, $D96,$J$78:P$78)/$I$70, SUMIF($J$5:P$5, $D96,$J$78:P$78)-SUM($I96:P96))</f>
        <v>0</v>
      </c>
      <c r="R96" s="8">
        <f>IF(SUM($I96:Q96)&lt;SUMIF($J$5:Q$5, $D96,$J$78:Q$78), SUMIF($J$5:Q$5, $D96,$J$78:Q$78)/$I$70, SUMIF($J$5:Q$5, $D96,$J$78:Q$78)-SUM($I96:Q96))</f>
        <v>0</v>
      </c>
      <c r="S96" s="8">
        <f>IF(SUM($I96:R96)&lt;SUMIF($J$5:R$5, $D96,$J$78:R$78), SUMIF($J$5:R$5, $D96,$J$78:R$78)/$I$70, SUMIF($J$5:R$5, $D96,$J$78:R$78)-SUM($I96:R96))</f>
        <v>0</v>
      </c>
      <c r="T96" s="8">
        <f>IF(SUM($I96:S96)&lt;SUMIF($J$5:S$5, $D96,$J$78:S$78), SUMIF($J$5:S$5, $D96,$J$78:S$78)/$I$70, SUMIF($J$5:S$5, $D96,$J$78:S$78)-SUM($I96:S96))</f>
        <v>0</v>
      </c>
      <c r="U96" s="8">
        <f>IF(SUM($I96:T96)&lt;SUMIF($J$5:T$5, $D96,$J$78:T$78), SUMIF($J$5:T$5, $D96,$J$78:T$78)/$I$70, SUMIF($J$5:T$5, $D96,$J$78:T$78)-SUM($I96:T96))</f>
        <v>0</v>
      </c>
      <c r="V96" s="8">
        <f>IF(SUM($I96:U96)&lt;SUMIF($J$5:U$5, $D96,$J$78:U$78), SUMIF($J$5:U$5, $D96,$J$78:U$78)/$I$70, SUMIF($J$5:U$5, $D96,$J$78:U$78)-SUM($I96:U96))</f>
        <v>0</v>
      </c>
      <c r="W96" s="8">
        <f>IF(SUM($I96:V96)&lt;SUMIF($J$5:V$5, $D96,$J$78:V$78), SUMIF($J$5:V$5, $D96,$J$78:V$78)/$I$70, SUMIF($J$5:V$5, $D96,$J$78:V$78)-SUM($I96:V96))</f>
        <v>0</v>
      </c>
      <c r="X96" s="8">
        <f>IF(SUM($I96:W96)&lt;SUMIF($J$5:W$5, $D96,$J$78:W$78), SUMIF($J$5:W$5, $D96,$J$78:W$78)/$I$70, SUMIF($J$5:W$5, $D96,$J$78:W$78)-SUM($I96:W96))</f>
        <v>0</v>
      </c>
      <c r="Y96" s="8">
        <f>IF(SUM($I96:X96)&lt;SUMIF($J$5:X$5, $D96,$J$78:X$78), SUMIF($J$5:X$5, $D96,$J$78:X$78)/$I$70, SUMIF($J$5:X$5, $D96,$J$78:X$78)-SUM($I96:X96))</f>
        <v>0</v>
      </c>
      <c r="Z96" s="8">
        <f>IF(SUM($I96:Y96)&lt;SUMIF($J$5:Y$5, $D96,$J$78:Y$78), SUMIF($J$5:Y$5, $D96,$J$78:Y$78)/$I$70, SUMIF($J$5:Y$5, $D96,$J$78:Y$78)-SUM($I96:Y96))</f>
        <v>0</v>
      </c>
      <c r="AA96" s="8">
        <f>IF(SUM($I96:Z96)&lt;SUMIF($J$5:Z$5, $D96,$J$78:Z$78), SUMIF($J$5:Z$5, $D96,$J$78:Z$78)/$I$70, SUMIF($J$5:Z$5, $D96,$J$78:Z$78)-SUM($I96:Z96))</f>
        <v>2.90726911124632</v>
      </c>
      <c r="AB96" s="8">
        <f>IF(SUM($I96:AA96)&lt;SUMIF($J$5:AA$5, $D96,$J$78:AA$78), SUMIF($J$5:AA$5, $D96,$J$78:AA$78)/$I$70, SUMIF($J$5:AA$5, $D96,$J$78:AA$78)-SUM($I96:AA96))</f>
        <v>2.90726911124632</v>
      </c>
      <c r="AC96" s="8">
        <f>IF(SUM($I96:AB96)&lt;SUMIF($J$5:AB$5, $D96,$J$78:AB$78), SUMIF($J$5:AB$5, $D96,$J$78:AB$78)/$I$70, SUMIF($J$5:AB$5, $D96,$J$78:AB$78)-SUM($I96:AB96))</f>
        <v>2.90726911124632</v>
      </c>
      <c r="AD96" s="8">
        <f>IF(SUM($I96:AC96)&lt;SUMIF($J$5:AC$5, $D96,$J$78:AC$78), SUMIF($J$5:AC$5, $D96,$J$78:AC$78)/$I$70, SUMIF($J$5:AC$5, $D96,$J$78:AC$78)-SUM($I96:AC96))</f>
        <v>2.90726911124632</v>
      </c>
      <c r="AE96" s="8">
        <f>IF(SUM($I96:AD96)&lt;SUMIF($J$5:AD$5, $D96,$J$78:AD$78), SUMIF($J$5:AD$5, $D96,$J$78:AD$78)/$I$70, SUMIF($J$5:AD$5, $D96,$J$78:AD$78)-SUM($I96:AD96))</f>
        <v>2.90726911124632</v>
      </c>
      <c r="AF96" s="8">
        <f>IF(SUM($I96:AE96)&lt;SUMIF($J$5:AE$5, $D96,$J$78:AE$78), SUMIF($J$5:AE$5, $D96,$J$78:AE$78)/$I$70, SUMIF($J$5:AE$5, $D96,$J$78:AE$78)-SUM($I96:AE96))</f>
        <v>2.90726911124632</v>
      </c>
      <c r="AG96" s="8">
        <f>IF(SUM($I96:AF96)&lt;SUMIF($J$5:AF$5, $D96,$J$78:AF$78), SUMIF($J$5:AF$5, $D96,$J$78:AF$78)/$I$70, SUMIF($J$5:AF$5, $D96,$J$78:AF$78)-SUM($I96:AF96))</f>
        <v>2.90726911124632</v>
      </c>
      <c r="AH96" s="8">
        <f>IF(SUM($I96:AG96)&lt;SUMIF($J$5:AG$5, $D96,$J$78:AG$78), SUMIF($J$5:AG$5, $D96,$J$78:AG$78)/$I$70, SUMIF($J$5:AG$5, $D96,$J$78:AG$78)-SUM($I96:AG96))</f>
        <v>2.90726911124632</v>
      </c>
      <c r="AI96" s="8">
        <f>IF(SUM($I96:AH96)&lt;SUMIF($J$5:AH$5, $D96,$J$78:AH$78), SUMIF($J$5:AH$5, $D96,$J$78:AH$78)/$I$70, SUMIF($J$5:AH$5, $D96,$J$78:AH$78)-SUM($I96:AH96))</f>
        <v>2.90726911124632</v>
      </c>
      <c r="AJ96" s="8">
        <f>IF(SUM($I96:AI96)&lt;SUMIF($J$5:AI$5, $D96,$J$78:AI$78), SUMIF($J$5:AI$5, $D96,$J$78:AI$78)/$I$70, SUMIF($J$5:AI$5, $D96,$J$78:AI$78)-SUM($I96:AI96))</f>
        <v>2.90726911124632</v>
      </c>
      <c r="AK96" s="8">
        <f>IF(SUM($I96:AJ96)&lt;SUMIF($J$5:AJ$5, $D96,$J$78:AJ$78), SUMIF($J$5:AJ$5, $D96,$J$78:AJ$78)/$I$70, SUMIF($J$5:AJ$5, $D96,$J$78:AJ$78)-SUM($I96:AJ96))</f>
        <v>2.90726911124632</v>
      </c>
      <c r="AL96" s="8">
        <f>IF(SUM($I96:AK96)&lt;SUMIF($J$5:AK$5, $D96,$J$78:AK$78), SUMIF($J$5:AK$5, $D96,$J$78:AK$78)/$I$70, SUMIF($J$5:AK$5, $D96,$J$78:AK$78)-SUM($I96:AK96))</f>
        <v>2.90726911124632</v>
      </c>
      <c r="AM96" s="8">
        <f>IF(SUM($I96:AL96)&lt;SUMIF($J$5:AL$5, $D96,$J$78:AL$78), SUMIF($J$5:AL$5, $D96,$J$78:AL$78)/$I$70, SUMIF($J$5:AL$5, $D96,$J$78:AL$78)-SUM($I96:AL96))</f>
        <v>2.90726911124632</v>
      </c>
      <c r="AP96" s="9"/>
    </row>
    <row r="97" spans="4:42" ht="12.75" customHeight="1">
      <c r="D97" s="36">
        <f t="shared" si="56"/>
        <v>2028</v>
      </c>
      <c r="E97" s="1" t="s">
        <v>50</v>
      </c>
      <c r="I97" s="57"/>
      <c r="J97" s="8">
        <f>IF(SUM($I97:I97)&lt;SUMIF(I$5:$J$5, $D97,I$78:$J$78), SUMIF(I$5:$J$5, $D97,I$78:$J$78)/$I$70, SUMIF(I$5:$J$5, $D97,I$78:$J$78)-SUM($I97:I97))</f>
        <v>0</v>
      </c>
      <c r="K97" s="8">
        <f>IF(SUM($I97:J97)&lt;SUMIF(J$5:$J$5, $D97,J$78:$J$78), SUMIF(J$5:$J$5, $D97,J$78:$J$78)/$I$70, SUMIF(J$5:$J$5, $D97,J$78:$J$78)-SUM($I97:J97))</f>
        <v>0</v>
      </c>
      <c r="L97" s="8">
        <f>IF(SUM($I97:K97)&lt;SUMIF($J$5:K$5, $D97,$J$78:K$78), SUMIF($J$5:K$5, $D97,$J$78:K$78)/$I$70, SUMIF($J$5:K$5, $D97,$J$78:K$78)-SUM($I97:K97))</f>
        <v>0</v>
      </c>
      <c r="M97" s="8">
        <f>IF(SUM($I97:L97)&lt;SUMIF($J$5:L$5, $D97,$J$78:L$78), SUMIF($J$5:L$5, $D97,$J$78:L$78)/$I$70, SUMIF($J$5:L$5, $D97,$J$78:L$78)-SUM($I97:L97))</f>
        <v>0</v>
      </c>
      <c r="N97" s="8">
        <f>IF(SUM($I97:M97)&lt;SUMIF($J$5:M$5, $D97,$J$78:M$78), SUMIF($J$5:M$5, $D97,$J$78:M$78)/$I$70, SUMIF($J$5:M$5, $D97,$J$78:M$78)-SUM($I97:M97))</f>
        <v>0</v>
      </c>
      <c r="O97" s="8">
        <f>IF(SUM($I97:N97)&lt;SUMIF($J$5:N$5, $D97,$J$78:N$78), SUMIF($J$5:N$5, $D97,$J$78:N$78)/$I$70, SUMIF($J$5:N$5, $D97,$J$78:N$78)-SUM($I97:N97))</f>
        <v>0</v>
      </c>
      <c r="P97" s="8">
        <f>IF(SUM($I97:O97)&lt;SUMIF($J$5:O$5, $D97,$J$78:O$78), SUMIF($J$5:O$5, $D97,$J$78:O$78)/$I$70, SUMIF($J$5:O$5, $D97,$J$78:O$78)-SUM($I97:O97))</f>
        <v>0</v>
      </c>
      <c r="Q97" s="8">
        <f>IF(SUM($I97:P97)&lt;SUMIF($J$5:P$5, $D97,$J$78:P$78), SUMIF($J$5:P$5, $D97,$J$78:P$78)/$I$70, SUMIF($J$5:P$5, $D97,$J$78:P$78)-SUM($I97:P97))</f>
        <v>0</v>
      </c>
      <c r="R97" s="8">
        <f>IF(SUM($I97:Q97)&lt;SUMIF($J$5:Q$5, $D97,$J$78:Q$78), SUMIF($J$5:Q$5, $D97,$J$78:Q$78)/$I$70, SUMIF($J$5:Q$5, $D97,$J$78:Q$78)-SUM($I97:Q97))</f>
        <v>0</v>
      </c>
      <c r="S97" s="8">
        <f>IF(SUM($I97:R97)&lt;SUMIF($J$5:R$5, $D97,$J$78:R$78), SUMIF($J$5:R$5, $D97,$J$78:R$78)/$I$70, SUMIF($J$5:R$5, $D97,$J$78:R$78)-SUM($I97:R97))</f>
        <v>0</v>
      </c>
      <c r="T97" s="8">
        <f>IF(SUM($I97:S97)&lt;SUMIF($J$5:S$5, $D97,$J$78:S$78), SUMIF($J$5:S$5, $D97,$J$78:S$78)/$I$70, SUMIF($J$5:S$5, $D97,$J$78:S$78)-SUM($I97:S97))</f>
        <v>0</v>
      </c>
      <c r="U97" s="8">
        <f>IF(SUM($I97:T97)&lt;SUMIF($J$5:T$5, $D97,$J$78:T$78), SUMIF($J$5:T$5, $D97,$J$78:T$78)/$I$70, SUMIF($J$5:T$5, $D97,$J$78:T$78)-SUM($I97:T97))</f>
        <v>0</v>
      </c>
      <c r="V97" s="8">
        <f>IF(SUM($I97:U97)&lt;SUMIF($J$5:U$5, $D97,$J$78:U$78), SUMIF($J$5:U$5, $D97,$J$78:U$78)/$I$70, SUMIF($J$5:U$5, $D97,$J$78:U$78)-SUM($I97:U97))</f>
        <v>0</v>
      </c>
      <c r="W97" s="8">
        <f>IF(SUM($I97:V97)&lt;SUMIF($J$5:V$5, $D97,$J$78:V$78), SUMIF($J$5:V$5, $D97,$J$78:V$78)/$I$70, SUMIF($J$5:V$5, $D97,$J$78:V$78)-SUM($I97:V97))</f>
        <v>0</v>
      </c>
      <c r="X97" s="8">
        <f>IF(SUM($I97:W97)&lt;SUMIF($J$5:W$5, $D97,$J$78:W$78), SUMIF($J$5:W$5, $D97,$J$78:W$78)/$I$70, SUMIF($J$5:W$5, $D97,$J$78:W$78)-SUM($I97:W97))</f>
        <v>0</v>
      </c>
      <c r="Y97" s="8">
        <f>IF(SUM($I97:X97)&lt;SUMIF($J$5:X$5, $D97,$J$78:X$78), SUMIF($J$5:X$5, $D97,$J$78:X$78)/$I$70, SUMIF($J$5:X$5, $D97,$J$78:X$78)-SUM($I97:X97))</f>
        <v>0</v>
      </c>
      <c r="Z97" s="8">
        <f>IF(SUM($I97:Y97)&lt;SUMIF($J$5:Y$5, $D97,$J$78:Y$78), SUMIF($J$5:Y$5, $D97,$J$78:Y$78)/$I$70, SUMIF($J$5:Y$5, $D97,$J$78:Y$78)-SUM($I97:Y97))</f>
        <v>0</v>
      </c>
      <c r="AA97" s="8">
        <f>IF(SUM($I97:Z97)&lt;SUMIF($J$5:Z$5, $D97,$J$78:Z$78), SUMIF($J$5:Z$5, $D97,$J$78:Z$78)/$I$70, SUMIF($J$5:Z$5, $D97,$J$78:Z$78)-SUM($I97:Z97))</f>
        <v>0</v>
      </c>
      <c r="AB97" s="8">
        <f>IF(SUM($I97:AA97)&lt;SUMIF($J$5:AA$5, $D97,$J$78:AA$78), SUMIF($J$5:AA$5, $D97,$J$78:AA$78)/$I$70, SUMIF($J$5:AA$5, $D97,$J$78:AA$78)-SUM($I97:AA97))</f>
        <v>2.90726911124632</v>
      </c>
      <c r="AC97" s="8">
        <f>IF(SUM($I97:AB97)&lt;SUMIF($J$5:AB$5, $D97,$J$78:AB$78), SUMIF($J$5:AB$5, $D97,$J$78:AB$78)/$I$70, SUMIF($J$5:AB$5, $D97,$J$78:AB$78)-SUM($I97:AB97))</f>
        <v>2.90726911124632</v>
      </c>
      <c r="AD97" s="8">
        <f>IF(SUM($I97:AC97)&lt;SUMIF($J$5:AC$5, $D97,$J$78:AC$78), SUMIF($J$5:AC$5, $D97,$J$78:AC$78)/$I$70, SUMIF($J$5:AC$5, $D97,$J$78:AC$78)-SUM($I97:AC97))</f>
        <v>2.90726911124632</v>
      </c>
      <c r="AE97" s="8">
        <f>IF(SUM($I97:AD97)&lt;SUMIF($J$5:AD$5, $D97,$J$78:AD$78), SUMIF($J$5:AD$5, $D97,$J$78:AD$78)/$I$70, SUMIF($J$5:AD$5, $D97,$J$78:AD$78)-SUM($I97:AD97))</f>
        <v>2.90726911124632</v>
      </c>
      <c r="AF97" s="8">
        <f>IF(SUM($I97:AE97)&lt;SUMIF($J$5:AE$5, $D97,$J$78:AE$78), SUMIF($J$5:AE$5, $D97,$J$78:AE$78)/$I$70, SUMIF($J$5:AE$5, $D97,$J$78:AE$78)-SUM($I97:AE97))</f>
        <v>2.90726911124632</v>
      </c>
      <c r="AG97" s="8">
        <f>IF(SUM($I97:AF97)&lt;SUMIF($J$5:AF$5, $D97,$J$78:AF$78), SUMIF($J$5:AF$5, $D97,$J$78:AF$78)/$I$70, SUMIF($J$5:AF$5, $D97,$J$78:AF$78)-SUM($I97:AF97))</f>
        <v>2.90726911124632</v>
      </c>
      <c r="AH97" s="8">
        <f>IF(SUM($I97:AG97)&lt;SUMIF($J$5:AG$5, $D97,$J$78:AG$78), SUMIF($J$5:AG$5, $D97,$J$78:AG$78)/$I$70, SUMIF($J$5:AG$5, $D97,$J$78:AG$78)-SUM($I97:AG97))</f>
        <v>2.90726911124632</v>
      </c>
      <c r="AI97" s="8">
        <f>IF(SUM($I97:AH97)&lt;SUMIF($J$5:AH$5, $D97,$J$78:AH$78), SUMIF($J$5:AH$5, $D97,$J$78:AH$78)/$I$70, SUMIF($J$5:AH$5, $D97,$J$78:AH$78)-SUM($I97:AH97))</f>
        <v>2.90726911124632</v>
      </c>
      <c r="AJ97" s="8">
        <f>IF(SUM($I97:AI97)&lt;SUMIF($J$5:AI$5, $D97,$J$78:AI$78), SUMIF($J$5:AI$5, $D97,$J$78:AI$78)/$I$70, SUMIF($J$5:AI$5, $D97,$J$78:AI$78)-SUM($I97:AI97))</f>
        <v>2.90726911124632</v>
      </c>
      <c r="AK97" s="8">
        <f>IF(SUM($I97:AJ97)&lt;SUMIF($J$5:AJ$5, $D97,$J$78:AJ$78), SUMIF($J$5:AJ$5, $D97,$J$78:AJ$78)/$I$70, SUMIF($J$5:AJ$5, $D97,$J$78:AJ$78)-SUM($I97:AJ97))</f>
        <v>2.90726911124632</v>
      </c>
      <c r="AL97" s="8">
        <f>IF(SUM($I97:AK97)&lt;SUMIF($J$5:AK$5, $D97,$J$78:AK$78), SUMIF($J$5:AK$5, $D97,$J$78:AK$78)/$I$70, SUMIF($J$5:AK$5, $D97,$J$78:AK$78)-SUM($I97:AK97))</f>
        <v>2.90726911124632</v>
      </c>
      <c r="AM97" s="8">
        <f>IF(SUM($I97:AL97)&lt;SUMIF($J$5:AL$5, $D97,$J$78:AL$78), SUMIF($J$5:AL$5, $D97,$J$78:AL$78)/$I$70, SUMIF($J$5:AL$5, $D97,$J$78:AL$78)-SUM($I97:AL97))</f>
        <v>2.90726911124632</v>
      </c>
      <c r="AP97" s="9"/>
    </row>
    <row r="98" spans="4:42" ht="12.75" customHeight="1">
      <c r="D98" s="36">
        <f t="shared" si="56"/>
        <v>2029</v>
      </c>
      <c r="E98" s="1" t="s">
        <v>50</v>
      </c>
      <c r="I98" s="57"/>
      <c r="J98" s="8">
        <f>IF(SUM($I98:I98)&lt;SUMIF(I$5:$J$5, $D98,I$78:$J$78), SUMIF(I$5:$J$5, $D98,I$78:$J$78)/$I$70, SUMIF(I$5:$J$5, $D98,I$78:$J$78)-SUM($I98:I98))</f>
        <v>0</v>
      </c>
      <c r="K98" s="8">
        <f>IF(SUM($I98:J98)&lt;SUMIF(J$5:$J$5, $D98,J$78:$J$78), SUMIF(J$5:$J$5, $D98,J$78:$J$78)/$I$70, SUMIF(J$5:$J$5, $D98,J$78:$J$78)-SUM($I98:J98))</f>
        <v>0</v>
      </c>
      <c r="L98" s="8">
        <f>IF(SUM($I98:K98)&lt;SUMIF($J$5:K$5, $D98,$J$78:K$78), SUMIF($J$5:K$5, $D98,$J$78:K$78)/$I$70, SUMIF($J$5:K$5, $D98,$J$78:K$78)-SUM($I98:K98))</f>
        <v>0</v>
      </c>
      <c r="M98" s="8">
        <f>IF(SUM($I98:L98)&lt;SUMIF($J$5:L$5, $D98,$J$78:L$78), SUMIF($J$5:L$5, $D98,$J$78:L$78)/$I$70, SUMIF($J$5:L$5, $D98,$J$78:L$78)-SUM($I98:L98))</f>
        <v>0</v>
      </c>
      <c r="N98" s="8">
        <f>IF(SUM($I98:M98)&lt;SUMIF($J$5:M$5, $D98,$J$78:M$78), SUMIF($J$5:M$5, $D98,$J$78:M$78)/$I$70, SUMIF($J$5:M$5, $D98,$J$78:M$78)-SUM($I98:M98))</f>
        <v>0</v>
      </c>
      <c r="O98" s="8">
        <f>IF(SUM($I98:N98)&lt;SUMIF($J$5:N$5, $D98,$J$78:N$78), SUMIF($J$5:N$5, $D98,$J$78:N$78)/$I$70, SUMIF($J$5:N$5, $D98,$J$78:N$78)-SUM($I98:N98))</f>
        <v>0</v>
      </c>
      <c r="P98" s="8">
        <f>IF(SUM($I98:O98)&lt;SUMIF($J$5:O$5, $D98,$J$78:O$78), SUMIF($J$5:O$5, $D98,$J$78:O$78)/$I$70, SUMIF($J$5:O$5, $D98,$J$78:O$78)-SUM($I98:O98))</f>
        <v>0</v>
      </c>
      <c r="Q98" s="8">
        <f>IF(SUM($I98:P98)&lt;SUMIF($J$5:P$5, $D98,$J$78:P$78), SUMIF($J$5:P$5, $D98,$J$78:P$78)/$I$70, SUMIF($J$5:P$5, $D98,$J$78:P$78)-SUM($I98:P98))</f>
        <v>0</v>
      </c>
      <c r="R98" s="8">
        <f>IF(SUM($I98:Q98)&lt;SUMIF($J$5:Q$5, $D98,$J$78:Q$78), SUMIF($J$5:Q$5, $D98,$J$78:Q$78)/$I$70, SUMIF($J$5:Q$5, $D98,$J$78:Q$78)-SUM($I98:Q98))</f>
        <v>0</v>
      </c>
      <c r="S98" s="8">
        <f>IF(SUM($I98:R98)&lt;SUMIF($J$5:R$5, $D98,$J$78:R$78), SUMIF($J$5:R$5, $D98,$J$78:R$78)/$I$70, SUMIF($J$5:R$5, $D98,$J$78:R$78)-SUM($I98:R98))</f>
        <v>0</v>
      </c>
      <c r="T98" s="8">
        <f>IF(SUM($I98:S98)&lt;SUMIF($J$5:S$5, $D98,$J$78:S$78), SUMIF($J$5:S$5, $D98,$J$78:S$78)/$I$70, SUMIF($J$5:S$5, $D98,$J$78:S$78)-SUM($I98:S98))</f>
        <v>0</v>
      </c>
      <c r="U98" s="8">
        <f>IF(SUM($I98:T98)&lt;SUMIF($J$5:T$5, $D98,$J$78:T$78), SUMIF($J$5:T$5, $D98,$J$78:T$78)/$I$70, SUMIF($J$5:T$5, $D98,$J$78:T$78)-SUM($I98:T98))</f>
        <v>0</v>
      </c>
      <c r="V98" s="8">
        <f>IF(SUM($I98:U98)&lt;SUMIF($J$5:U$5, $D98,$J$78:U$78), SUMIF($J$5:U$5, $D98,$J$78:U$78)/$I$70, SUMIF($J$5:U$5, $D98,$J$78:U$78)-SUM($I98:U98))</f>
        <v>0</v>
      </c>
      <c r="W98" s="8">
        <f>IF(SUM($I98:V98)&lt;SUMIF($J$5:V$5, $D98,$J$78:V$78), SUMIF($J$5:V$5, $D98,$J$78:V$78)/$I$70, SUMIF($J$5:V$5, $D98,$J$78:V$78)-SUM($I98:V98))</f>
        <v>0</v>
      </c>
      <c r="X98" s="8">
        <f>IF(SUM($I98:W98)&lt;SUMIF($J$5:W$5, $D98,$J$78:W$78), SUMIF($J$5:W$5, $D98,$J$78:W$78)/$I$70, SUMIF($J$5:W$5, $D98,$J$78:W$78)-SUM($I98:W98))</f>
        <v>0</v>
      </c>
      <c r="Y98" s="8">
        <f>IF(SUM($I98:X98)&lt;SUMIF($J$5:X$5, $D98,$J$78:X$78), SUMIF($J$5:X$5, $D98,$J$78:X$78)/$I$70, SUMIF($J$5:X$5, $D98,$J$78:X$78)-SUM($I98:X98))</f>
        <v>0</v>
      </c>
      <c r="Z98" s="8">
        <f>IF(SUM($I98:Y98)&lt;SUMIF($J$5:Y$5, $D98,$J$78:Y$78), SUMIF($J$5:Y$5, $D98,$J$78:Y$78)/$I$70, SUMIF($J$5:Y$5, $D98,$J$78:Y$78)-SUM($I98:Y98))</f>
        <v>0</v>
      </c>
      <c r="AA98" s="8">
        <f>IF(SUM($I98:Z98)&lt;SUMIF($J$5:Z$5, $D98,$J$78:Z$78), SUMIF($J$5:Z$5, $D98,$J$78:Z$78)/$I$70, SUMIF($J$5:Z$5, $D98,$J$78:Z$78)-SUM($I98:Z98))</f>
        <v>0</v>
      </c>
      <c r="AB98" s="8">
        <f>IF(SUM($I98:AA98)&lt;SUMIF($J$5:AA$5, $D98,$J$78:AA$78), SUMIF($J$5:AA$5, $D98,$J$78:AA$78)/$I$70, SUMIF($J$5:AA$5, $D98,$J$78:AA$78)-SUM($I98:AA98))</f>
        <v>0</v>
      </c>
      <c r="AC98" s="8">
        <f>IF(SUM($I98:AB98)&lt;SUMIF($J$5:AB$5, $D98,$J$78:AB$78), SUMIF($J$5:AB$5, $D98,$J$78:AB$78)/$I$70, SUMIF($J$5:AB$5, $D98,$J$78:AB$78)-SUM($I98:AB98))</f>
        <v>2.90726911124632</v>
      </c>
      <c r="AD98" s="8">
        <f>IF(SUM($I98:AC98)&lt;SUMIF($J$5:AC$5, $D98,$J$78:AC$78), SUMIF($J$5:AC$5, $D98,$J$78:AC$78)/$I$70, SUMIF($J$5:AC$5, $D98,$J$78:AC$78)-SUM($I98:AC98))</f>
        <v>2.90726911124632</v>
      </c>
      <c r="AE98" s="8">
        <f>IF(SUM($I98:AD98)&lt;SUMIF($J$5:AD$5, $D98,$J$78:AD$78), SUMIF($J$5:AD$5, $D98,$J$78:AD$78)/$I$70, SUMIF($J$5:AD$5, $D98,$J$78:AD$78)-SUM($I98:AD98))</f>
        <v>2.90726911124632</v>
      </c>
      <c r="AF98" s="8">
        <f>IF(SUM($I98:AE98)&lt;SUMIF($J$5:AE$5, $D98,$J$78:AE$78), SUMIF($J$5:AE$5, $D98,$J$78:AE$78)/$I$70, SUMIF($J$5:AE$5, $D98,$J$78:AE$78)-SUM($I98:AE98))</f>
        <v>2.90726911124632</v>
      </c>
      <c r="AG98" s="8">
        <f>IF(SUM($I98:AF98)&lt;SUMIF($J$5:AF$5, $D98,$J$78:AF$78), SUMIF($J$5:AF$5, $D98,$J$78:AF$78)/$I$70, SUMIF($J$5:AF$5, $D98,$J$78:AF$78)-SUM($I98:AF98))</f>
        <v>2.90726911124632</v>
      </c>
      <c r="AH98" s="8">
        <f>IF(SUM($I98:AG98)&lt;SUMIF($J$5:AG$5, $D98,$J$78:AG$78), SUMIF($J$5:AG$5, $D98,$J$78:AG$78)/$I$70, SUMIF($J$5:AG$5, $D98,$J$78:AG$78)-SUM($I98:AG98))</f>
        <v>2.90726911124632</v>
      </c>
      <c r="AI98" s="8">
        <f>IF(SUM($I98:AH98)&lt;SUMIF($J$5:AH$5, $D98,$J$78:AH$78), SUMIF($J$5:AH$5, $D98,$J$78:AH$78)/$I$70, SUMIF($J$5:AH$5, $D98,$J$78:AH$78)-SUM($I98:AH98))</f>
        <v>2.90726911124632</v>
      </c>
      <c r="AJ98" s="8">
        <f>IF(SUM($I98:AI98)&lt;SUMIF($J$5:AI$5, $D98,$J$78:AI$78), SUMIF($J$5:AI$5, $D98,$J$78:AI$78)/$I$70, SUMIF($J$5:AI$5, $D98,$J$78:AI$78)-SUM($I98:AI98))</f>
        <v>2.90726911124632</v>
      </c>
      <c r="AK98" s="8">
        <f>IF(SUM($I98:AJ98)&lt;SUMIF($J$5:AJ$5, $D98,$J$78:AJ$78), SUMIF($J$5:AJ$5, $D98,$J$78:AJ$78)/$I$70, SUMIF($J$5:AJ$5, $D98,$J$78:AJ$78)-SUM($I98:AJ98))</f>
        <v>2.90726911124632</v>
      </c>
      <c r="AL98" s="8">
        <f>IF(SUM($I98:AK98)&lt;SUMIF($J$5:AK$5, $D98,$J$78:AK$78), SUMIF($J$5:AK$5, $D98,$J$78:AK$78)/$I$70, SUMIF($J$5:AK$5, $D98,$J$78:AK$78)-SUM($I98:AK98))</f>
        <v>2.90726911124632</v>
      </c>
      <c r="AM98" s="8">
        <f>IF(SUM($I98:AL98)&lt;SUMIF($J$5:AL$5, $D98,$J$78:AL$78), SUMIF($J$5:AL$5, $D98,$J$78:AL$78)/$I$70, SUMIF($J$5:AL$5, $D98,$J$78:AL$78)-SUM($I98:AL98))</f>
        <v>2.90726911124632</v>
      </c>
      <c r="AP98" s="9"/>
    </row>
    <row r="99" spans="4:42" ht="12.75" customHeight="1">
      <c r="D99" s="36">
        <f t="shared" si="56"/>
        <v>2030</v>
      </c>
      <c r="E99" s="1" t="s">
        <v>50</v>
      </c>
      <c r="I99" s="57"/>
      <c r="J99" s="8">
        <f>IF(SUM($I99:I99)&lt;SUMIF(I$5:$J$5, $D99,I$78:$J$78), SUMIF(I$5:$J$5, $D99,I$78:$J$78)/$I$70, SUMIF(I$5:$J$5, $D99,I$78:$J$78)-SUM($I99:I99))</f>
        <v>0</v>
      </c>
      <c r="K99" s="8">
        <f>IF(SUM($I99:J99)&lt;SUMIF(J$5:$J$5, $D99,J$78:$J$78), SUMIF(J$5:$J$5, $D99,J$78:$J$78)/$I$70, SUMIF(J$5:$J$5, $D99,J$78:$J$78)-SUM($I99:J99))</f>
        <v>0</v>
      </c>
      <c r="L99" s="8">
        <f>IF(SUM($I99:K99)&lt;SUMIF($J$5:K$5, $D99,$J$78:K$78), SUMIF($J$5:K$5, $D99,$J$78:K$78)/$I$70, SUMIF($J$5:K$5, $D99,$J$78:K$78)-SUM($I99:K99))</f>
        <v>0</v>
      </c>
      <c r="M99" s="8">
        <f>IF(SUM($I99:L99)&lt;SUMIF($J$5:L$5, $D99,$J$78:L$78), SUMIF($J$5:L$5, $D99,$J$78:L$78)/$I$70, SUMIF($J$5:L$5, $D99,$J$78:L$78)-SUM($I99:L99))</f>
        <v>0</v>
      </c>
      <c r="N99" s="8">
        <f>IF(SUM($I99:M99)&lt;SUMIF($J$5:M$5, $D99,$J$78:M$78), SUMIF($J$5:M$5, $D99,$J$78:M$78)/$I$70, SUMIF($J$5:M$5, $D99,$J$78:M$78)-SUM($I99:M99))</f>
        <v>0</v>
      </c>
      <c r="O99" s="8">
        <f>IF(SUM($I99:N99)&lt;SUMIF($J$5:N$5, $D99,$J$78:N$78), SUMIF($J$5:N$5, $D99,$J$78:N$78)/$I$70, SUMIF($J$5:N$5, $D99,$J$78:N$78)-SUM($I99:N99))</f>
        <v>0</v>
      </c>
      <c r="P99" s="8">
        <f>IF(SUM($I99:O99)&lt;SUMIF($J$5:O$5, $D99,$J$78:O$78), SUMIF($J$5:O$5, $D99,$J$78:O$78)/$I$70, SUMIF($J$5:O$5, $D99,$J$78:O$78)-SUM($I99:O99))</f>
        <v>0</v>
      </c>
      <c r="Q99" s="8">
        <f>IF(SUM($I99:P99)&lt;SUMIF($J$5:P$5, $D99,$J$78:P$78), SUMIF($J$5:P$5, $D99,$J$78:P$78)/$I$70, SUMIF($J$5:P$5, $D99,$J$78:P$78)-SUM($I99:P99))</f>
        <v>0</v>
      </c>
      <c r="R99" s="8">
        <f>IF(SUM($I99:Q99)&lt;SUMIF($J$5:Q$5, $D99,$J$78:Q$78), SUMIF($J$5:Q$5, $D99,$J$78:Q$78)/$I$70, SUMIF($J$5:Q$5, $D99,$J$78:Q$78)-SUM($I99:Q99))</f>
        <v>0</v>
      </c>
      <c r="S99" s="8">
        <f>IF(SUM($I99:R99)&lt;SUMIF($J$5:R$5, $D99,$J$78:R$78), SUMIF($J$5:R$5, $D99,$J$78:R$78)/$I$70, SUMIF($J$5:R$5, $D99,$J$78:R$78)-SUM($I99:R99))</f>
        <v>0</v>
      </c>
      <c r="T99" s="8">
        <f>IF(SUM($I99:S99)&lt;SUMIF($J$5:S$5, $D99,$J$78:S$78), SUMIF($J$5:S$5, $D99,$J$78:S$78)/$I$70, SUMIF($J$5:S$5, $D99,$J$78:S$78)-SUM($I99:S99))</f>
        <v>0</v>
      </c>
      <c r="U99" s="8">
        <f>IF(SUM($I99:T99)&lt;SUMIF($J$5:T$5, $D99,$J$78:T$78), SUMIF($J$5:T$5, $D99,$J$78:T$78)/$I$70, SUMIF($J$5:T$5, $D99,$J$78:T$78)-SUM($I99:T99))</f>
        <v>0</v>
      </c>
      <c r="V99" s="8">
        <f>IF(SUM($I99:U99)&lt;SUMIF($J$5:U$5, $D99,$J$78:U$78), SUMIF($J$5:U$5, $D99,$J$78:U$78)/$I$70, SUMIF($J$5:U$5, $D99,$J$78:U$78)-SUM($I99:U99))</f>
        <v>0</v>
      </c>
      <c r="W99" s="8">
        <f>IF(SUM($I99:V99)&lt;SUMIF($J$5:V$5, $D99,$J$78:V$78), SUMIF($J$5:V$5, $D99,$J$78:V$78)/$I$70, SUMIF($J$5:V$5, $D99,$J$78:V$78)-SUM($I99:V99))</f>
        <v>0</v>
      </c>
      <c r="X99" s="8">
        <f>IF(SUM($I99:W99)&lt;SUMIF($J$5:W$5, $D99,$J$78:W$78), SUMIF($J$5:W$5, $D99,$J$78:W$78)/$I$70, SUMIF($J$5:W$5, $D99,$J$78:W$78)-SUM($I99:W99))</f>
        <v>0</v>
      </c>
      <c r="Y99" s="8">
        <f>IF(SUM($I99:X99)&lt;SUMIF($J$5:X$5, $D99,$J$78:X$78), SUMIF($J$5:X$5, $D99,$J$78:X$78)/$I$70, SUMIF($J$5:X$5, $D99,$J$78:X$78)-SUM($I99:X99))</f>
        <v>0</v>
      </c>
      <c r="Z99" s="8">
        <f>IF(SUM($I99:Y99)&lt;SUMIF($J$5:Y$5, $D99,$J$78:Y$78), SUMIF($J$5:Y$5, $D99,$J$78:Y$78)/$I$70, SUMIF($J$5:Y$5, $D99,$J$78:Y$78)-SUM($I99:Y99))</f>
        <v>0</v>
      </c>
      <c r="AA99" s="8">
        <f>IF(SUM($I99:Z99)&lt;SUMIF($J$5:Z$5, $D99,$J$78:Z$78), SUMIF($J$5:Z$5, $D99,$J$78:Z$78)/$I$70, SUMIF($J$5:Z$5, $D99,$J$78:Z$78)-SUM($I99:Z99))</f>
        <v>0</v>
      </c>
      <c r="AB99" s="8">
        <f>IF(SUM($I99:AA99)&lt;SUMIF($J$5:AA$5, $D99,$J$78:AA$78), SUMIF($J$5:AA$5, $D99,$J$78:AA$78)/$I$70, SUMIF($J$5:AA$5, $D99,$J$78:AA$78)-SUM($I99:AA99))</f>
        <v>0</v>
      </c>
      <c r="AC99" s="8">
        <f>IF(SUM($I99:AB99)&lt;SUMIF($J$5:AB$5, $D99,$J$78:AB$78), SUMIF($J$5:AB$5, $D99,$J$78:AB$78)/$I$70, SUMIF($J$5:AB$5, $D99,$J$78:AB$78)-SUM($I99:AB99))</f>
        <v>0</v>
      </c>
      <c r="AD99" s="8">
        <f>IF(SUM($I99:AC99)&lt;SUMIF($J$5:AC$5, $D99,$J$78:AC$78), SUMIF($J$5:AC$5, $D99,$J$78:AC$78)/$I$70, SUMIF($J$5:AC$5, $D99,$J$78:AC$78)-SUM($I99:AC99))</f>
        <v>2.90726911124632</v>
      </c>
      <c r="AE99" s="8">
        <f>IF(SUM($I99:AD99)&lt;SUMIF($J$5:AD$5, $D99,$J$78:AD$78), SUMIF($J$5:AD$5, $D99,$J$78:AD$78)/$I$70, SUMIF($J$5:AD$5, $D99,$J$78:AD$78)-SUM($I99:AD99))</f>
        <v>2.90726911124632</v>
      </c>
      <c r="AF99" s="8">
        <f>IF(SUM($I99:AE99)&lt;SUMIF($J$5:AE$5, $D99,$J$78:AE$78), SUMIF($J$5:AE$5, $D99,$J$78:AE$78)/$I$70, SUMIF($J$5:AE$5, $D99,$J$78:AE$78)-SUM($I99:AE99))</f>
        <v>2.90726911124632</v>
      </c>
      <c r="AG99" s="8">
        <f>IF(SUM($I99:AF99)&lt;SUMIF($J$5:AF$5, $D99,$J$78:AF$78), SUMIF($J$5:AF$5, $D99,$J$78:AF$78)/$I$70, SUMIF($J$5:AF$5, $D99,$J$78:AF$78)-SUM($I99:AF99))</f>
        <v>2.90726911124632</v>
      </c>
      <c r="AH99" s="8">
        <f>IF(SUM($I99:AG99)&lt;SUMIF($J$5:AG$5, $D99,$J$78:AG$78), SUMIF($J$5:AG$5, $D99,$J$78:AG$78)/$I$70, SUMIF($J$5:AG$5, $D99,$J$78:AG$78)-SUM($I99:AG99))</f>
        <v>2.90726911124632</v>
      </c>
      <c r="AI99" s="8">
        <f>IF(SUM($I99:AH99)&lt;SUMIF($J$5:AH$5, $D99,$J$78:AH$78), SUMIF($J$5:AH$5, $D99,$J$78:AH$78)/$I$70, SUMIF($J$5:AH$5, $D99,$J$78:AH$78)-SUM($I99:AH99))</f>
        <v>2.90726911124632</v>
      </c>
      <c r="AJ99" s="8">
        <f>IF(SUM($I99:AI99)&lt;SUMIF($J$5:AI$5, $D99,$J$78:AI$78), SUMIF($J$5:AI$5, $D99,$J$78:AI$78)/$I$70, SUMIF($J$5:AI$5, $D99,$J$78:AI$78)-SUM($I99:AI99))</f>
        <v>2.90726911124632</v>
      </c>
      <c r="AK99" s="8">
        <f>IF(SUM($I99:AJ99)&lt;SUMIF($J$5:AJ$5, $D99,$J$78:AJ$78), SUMIF($J$5:AJ$5, $D99,$J$78:AJ$78)/$I$70, SUMIF($J$5:AJ$5, $D99,$J$78:AJ$78)-SUM($I99:AJ99))</f>
        <v>2.90726911124632</v>
      </c>
      <c r="AL99" s="8">
        <f>IF(SUM($I99:AK99)&lt;SUMIF($J$5:AK$5, $D99,$J$78:AK$78), SUMIF($J$5:AK$5, $D99,$J$78:AK$78)/$I$70, SUMIF($J$5:AK$5, $D99,$J$78:AK$78)-SUM($I99:AK99))</f>
        <v>2.90726911124632</v>
      </c>
      <c r="AM99" s="8">
        <f>IF(SUM($I99:AL99)&lt;SUMIF($J$5:AL$5, $D99,$J$78:AL$78), SUMIF($J$5:AL$5, $D99,$J$78:AL$78)/$I$70, SUMIF($J$5:AL$5, $D99,$J$78:AL$78)-SUM($I99:AL99))</f>
        <v>2.90726911124632</v>
      </c>
      <c r="AP99" s="9"/>
    </row>
    <row r="100" spans="4:42" ht="12.75" customHeight="1">
      <c r="D100" s="36">
        <f t="shared" si="56"/>
        <v>2031</v>
      </c>
      <c r="E100" s="1" t="s">
        <v>50</v>
      </c>
      <c r="I100" s="57"/>
      <c r="J100" s="8">
        <f>IF(SUM($I100:I100)&lt;SUMIF(I$5:$J$5, $D100,I$78:$J$78), SUMIF(I$5:$J$5, $D100,I$78:$J$78)/$I$70, SUMIF(I$5:$J$5, $D100,I$78:$J$78)-SUM($I100:I100))</f>
        <v>0</v>
      </c>
      <c r="K100" s="8">
        <f>IF(SUM($I100:J100)&lt;SUMIF(J$5:$J$5, $D100,J$78:$J$78), SUMIF(J$5:$J$5, $D100,J$78:$J$78)/$I$70, SUMIF(J$5:$J$5, $D100,J$78:$J$78)-SUM($I100:J100))</f>
        <v>0</v>
      </c>
      <c r="L100" s="8">
        <f>IF(SUM($I100:K100)&lt;SUMIF($J$5:K$5, $D100,$J$78:K$78), SUMIF($J$5:K$5, $D100,$J$78:K$78)/$I$70, SUMIF($J$5:K$5, $D100,$J$78:K$78)-SUM($I100:K100))</f>
        <v>0</v>
      </c>
      <c r="M100" s="8">
        <f>IF(SUM($I100:L100)&lt;SUMIF($J$5:L$5, $D100,$J$78:L$78), SUMIF($J$5:L$5, $D100,$J$78:L$78)/$I$70, SUMIF($J$5:L$5, $D100,$J$78:L$78)-SUM($I100:L100))</f>
        <v>0</v>
      </c>
      <c r="N100" s="8">
        <f>IF(SUM($I100:M100)&lt;SUMIF($J$5:M$5, $D100,$J$78:M$78), SUMIF($J$5:M$5, $D100,$J$78:M$78)/$I$70, SUMIF($J$5:M$5, $D100,$J$78:M$78)-SUM($I100:M100))</f>
        <v>0</v>
      </c>
      <c r="O100" s="8">
        <f>IF(SUM($I100:N100)&lt;SUMIF($J$5:N$5, $D100,$J$78:N$78), SUMIF($J$5:N$5, $D100,$J$78:N$78)/$I$70, SUMIF($J$5:N$5, $D100,$J$78:N$78)-SUM($I100:N100))</f>
        <v>0</v>
      </c>
      <c r="P100" s="8">
        <f>IF(SUM($I100:O100)&lt;SUMIF($J$5:O$5, $D100,$J$78:O$78), SUMIF($J$5:O$5, $D100,$J$78:O$78)/$I$70, SUMIF($J$5:O$5, $D100,$J$78:O$78)-SUM($I100:O100))</f>
        <v>0</v>
      </c>
      <c r="Q100" s="8">
        <f>IF(SUM($I100:P100)&lt;SUMIF($J$5:P$5, $D100,$J$78:P$78), SUMIF($J$5:P$5, $D100,$J$78:P$78)/$I$70, SUMIF($J$5:P$5, $D100,$J$78:P$78)-SUM($I100:P100))</f>
        <v>0</v>
      </c>
      <c r="R100" s="8">
        <f>IF(SUM($I100:Q100)&lt;SUMIF($J$5:Q$5, $D100,$J$78:Q$78), SUMIF($J$5:Q$5, $D100,$J$78:Q$78)/$I$70, SUMIF($J$5:Q$5, $D100,$J$78:Q$78)-SUM($I100:Q100))</f>
        <v>0</v>
      </c>
      <c r="S100" s="8">
        <f>IF(SUM($I100:R100)&lt;SUMIF($J$5:R$5, $D100,$J$78:R$78), SUMIF($J$5:R$5, $D100,$J$78:R$78)/$I$70, SUMIF($J$5:R$5, $D100,$J$78:R$78)-SUM($I100:R100))</f>
        <v>0</v>
      </c>
      <c r="T100" s="8">
        <f>IF(SUM($I100:S100)&lt;SUMIF($J$5:S$5, $D100,$J$78:S$78), SUMIF($J$5:S$5, $D100,$J$78:S$78)/$I$70, SUMIF($J$5:S$5, $D100,$J$78:S$78)-SUM($I100:S100))</f>
        <v>0</v>
      </c>
      <c r="U100" s="8">
        <f>IF(SUM($I100:T100)&lt;SUMIF($J$5:T$5, $D100,$J$78:T$78), SUMIF($J$5:T$5, $D100,$J$78:T$78)/$I$70, SUMIF($J$5:T$5, $D100,$J$78:T$78)-SUM($I100:T100))</f>
        <v>0</v>
      </c>
      <c r="V100" s="8">
        <f>IF(SUM($I100:U100)&lt;SUMIF($J$5:U$5, $D100,$J$78:U$78), SUMIF($J$5:U$5, $D100,$J$78:U$78)/$I$70, SUMIF($J$5:U$5, $D100,$J$78:U$78)-SUM($I100:U100))</f>
        <v>0</v>
      </c>
      <c r="W100" s="8">
        <f>IF(SUM($I100:V100)&lt;SUMIF($J$5:V$5, $D100,$J$78:V$78), SUMIF($J$5:V$5, $D100,$J$78:V$78)/$I$70, SUMIF($J$5:V$5, $D100,$J$78:V$78)-SUM($I100:V100))</f>
        <v>0</v>
      </c>
      <c r="X100" s="8">
        <f>IF(SUM($I100:W100)&lt;SUMIF($J$5:W$5, $D100,$J$78:W$78), SUMIF($J$5:W$5, $D100,$J$78:W$78)/$I$70, SUMIF($J$5:W$5, $D100,$J$78:W$78)-SUM($I100:W100))</f>
        <v>0</v>
      </c>
      <c r="Y100" s="8">
        <f>IF(SUM($I100:X100)&lt;SUMIF($J$5:X$5, $D100,$J$78:X$78), SUMIF($J$5:X$5, $D100,$J$78:X$78)/$I$70, SUMIF($J$5:X$5, $D100,$J$78:X$78)-SUM($I100:X100))</f>
        <v>0</v>
      </c>
      <c r="Z100" s="8">
        <f>IF(SUM($I100:Y100)&lt;SUMIF($J$5:Y$5, $D100,$J$78:Y$78), SUMIF($J$5:Y$5, $D100,$J$78:Y$78)/$I$70, SUMIF($J$5:Y$5, $D100,$J$78:Y$78)-SUM($I100:Y100))</f>
        <v>0</v>
      </c>
      <c r="AA100" s="8">
        <f>IF(SUM($I100:Z100)&lt;SUMIF($J$5:Z$5, $D100,$J$78:Z$78), SUMIF($J$5:Z$5, $D100,$J$78:Z$78)/$I$70, SUMIF($J$5:Z$5, $D100,$J$78:Z$78)-SUM($I100:Z100))</f>
        <v>0</v>
      </c>
      <c r="AB100" s="8">
        <f>IF(SUM($I100:AA100)&lt;SUMIF($J$5:AA$5, $D100,$J$78:AA$78), SUMIF($J$5:AA$5, $D100,$J$78:AA$78)/$I$70, SUMIF($J$5:AA$5, $D100,$J$78:AA$78)-SUM($I100:AA100))</f>
        <v>0</v>
      </c>
      <c r="AC100" s="8">
        <f>IF(SUM($I100:AB100)&lt;SUMIF($J$5:AB$5, $D100,$J$78:AB$78), SUMIF($J$5:AB$5, $D100,$J$78:AB$78)/$I$70, SUMIF($J$5:AB$5, $D100,$J$78:AB$78)-SUM($I100:AB100))</f>
        <v>0</v>
      </c>
      <c r="AD100" s="8">
        <f>IF(SUM($I100:AC100)&lt;SUMIF($J$5:AC$5, $D100,$J$78:AC$78), SUMIF($J$5:AC$5, $D100,$J$78:AC$78)/$I$70, SUMIF($J$5:AC$5, $D100,$J$78:AC$78)-SUM($I100:AC100))</f>
        <v>0</v>
      </c>
      <c r="AE100" s="8">
        <f>IF(SUM($I100:AD100)&lt;SUMIF($J$5:AD$5, $D100,$J$78:AD$78), SUMIF($J$5:AD$5, $D100,$J$78:AD$78)/$I$70, SUMIF($J$5:AD$5, $D100,$J$78:AD$78)-SUM($I100:AD100))</f>
        <v>2.90726911124632</v>
      </c>
      <c r="AF100" s="8">
        <f>IF(SUM($I100:AE100)&lt;SUMIF($J$5:AE$5, $D100,$J$78:AE$78), SUMIF($J$5:AE$5, $D100,$J$78:AE$78)/$I$70, SUMIF($J$5:AE$5, $D100,$J$78:AE$78)-SUM($I100:AE100))</f>
        <v>2.90726911124632</v>
      </c>
      <c r="AG100" s="8">
        <f>IF(SUM($I100:AF100)&lt;SUMIF($J$5:AF$5, $D100,$J$78:AF$78), SUMIF($J$5:AF$5, $D100,$J$78:AF$78)/$I$70, SUMIF($J$5:AF$5, $D100,$J$78:AF$78)-SUM($I100:AF100))</f>
        <v>2.90726911124632</v>
      </c>
      <c r="AH100" s="8">
        <f>IF(SUM($I100:AG100)&lt;SUMIF($J$5:AG$5, $D100,$J$78:AG$78), SUMIF($J$5:AG$5, $D100,$J$78:AG$78)/$I$70, SUMIF($J$5:AG$5, $D100,$J$78:AG$78)-SUM($I100:AG100))</f>
        <v>2.90726911124632</v>
      </c>
      <c r="AI100" s="8">
        <f>IF(SUM($I100:AH100)&lt;SUMIF($J$5:AH$5, $D100,$J$78:AH$78), SUMIF($J$5:AH$5, $D100,$J$78:AH$78)/$I$70, SUMIF($J$5:AH$5, $D100,$J$78:AH$78)-SUM($I100:AH100))</f>
        <v>2.90726911124632</v>
      </c>
      <c r="AJ100" s="8">
        <f>IF(SUM($I100:AI100)&lt;SUMIF($J$5:AI$5, $D100,$J$78:AI$78), SUMIF($J$5:AI$5, $D100,$J$78:AI$78)/$I$70, SUMIF($J$5:AI$5, $D100,$J$78:AI$78)-SUM($I100:AI100))</f>
        <v>2.90726911124632</v>
      </c>
      <c r="AK100" s="8">
        <f>IF(SUM($I100:AJ100)&lt;SUMIF($J$5:AJ$5, $D100,$J$78:AJ$78), SUMIF($J$5:AJ$5, $D100,$J$78:AJ$78)/$I$70, SUMIF($J$5:AJ$5, $D100,$J$78:AJ$78)-SUM($I100:AJ100))</f>
        <v>2.90726911124632</v>
      </c>
      <c r="AL100" s="8">
        <f>IF(SUM($I100:AK100)&lt;SUMIF($J$5:AK$5, $D100,$J$78:AK$78), SUMIF($J$5:AK$5, $D100,$J$78:AK$78)/$I$70, SUMIF($J$5:AK$5, $D100,$J$78:AK$78)-SUM($I100:AK100))</f>
        <v>2.90726911124632</v>
      </c>
      <c r="AM100" s="8">
        <f>IF(SUM($I100:AL100)&lt;SUMIF($J$5:AL$5, $D100,$J$78:AL$78), SUMIF($J$5:AL$5, $D100,$J$78:AL$78)/$I$70, SUMIF($J$5:AL$5, $D100,$J$78:AL$78)-SUM($I100:AL100))</f>
        <v>2.90726911124632</v>
      </c>
      <c r="AP100" s="9"/>
    </row>
    <row r="101" spans="4:42" ht="12.75" customHeight="1">
      <c r="D101" s="36">
        <f t="shared" si="56"/>
        <v>2032</v>
      </c>
      <c r="E101" s="1" t="s">
        <v>50</v>
      </c>
      <c r="I101" s="57"/>
      <c r="J101" s="8">
        <f>IF(SUM($I101:I101)&lt;SUMIF(I$5:$J$5, $D101,I$78:$J$78), SUMIF(I$5:$J$5, $D101,I$78:$J$78)/$I$70, SUMIF(I$5:$J$5, $D101,I$78:$J$78)-SUM($I101:I101))</f>
        <v>0</v>
      </c>
      <c r="K101" s="8">
        <f>IF(SUM($I101:J101)&lt;SUMIF(J$5:$J$5, $D101,J$78:$J$78), SUMIF(J$5:$J$5, $D101,J$78:$J$78)/$I$70, SUMIF(J$5:$J$5, $D101,J$78:$J$78)-SUM($I101:J101))</f>
        <v>0</v>
      </c>
      <c r="L101" s="8">
        <f>IF(SUM($I101:K101)&lt;SUMIF($J$5:K$5, $D101,$J$78:K$78), SUMIF($J$5:K$5, $D101,$J$78:K$78)/$I$70, SUMIF($J$5:K$5, $D101,$J$78:K$78)-SUM($I101:K101))</f>
        <v>0</v>
      </c>
      <c r="M101" s="8">
        <f>IF(SUM($I101:L101)&lt;SUMIF($J$5:L$5, $D101,$J$78:L$78), SUMIF($J$5:L$5, $D101,$J$78:L$78)/$I$70, SUMIF($J$5:L$5, $D101,$J$78:L$78)-SUM($I101:L101))</f>
        <v>0</v>
      </c>
      <c r="N101" s="8">
        <f>IF(SUM($I101:M101)&lt;SUMIF($J$5:M$5, $D101,$J$78:M$78), SUMIF($J$5:M$5, $D101,$J$78:M$78)/$I$70, SUMIF($J$5:M$5, $D101,$J$78:M$78)-SUM($I101:M101))</f>
        <v>0</v>
      </c>
      <c r="O101" s="8">
        <f>IF(SUM($I101:N101)&lt;SUMIF($J$5:N$5, $D101,$J$78:N$78), SUMIF($J$5:N$5, $D101,$J$78:N$78)/$I$70, SUMIF($J$5:N$5, $D101,$J$78:N$78)-SUM($I101:N101))</f>
        <v>0</v>
      </c>
      <c r="P101" s="8">
        <f>IF(SUM($I101:O101)&lt;SUMIF($J$5:O$5, $D101,$J$78:O$78), SUMIF($J$5:O$5, $D101,$J$78:O$78)/$I$70, SUMIF($J$5:O$5, $D101,$J$78:O$78)-SUM($I101:O101))</f>
        <v>0</v>
      </c>
      <c r="Q101" s="8">
        <f>IF(SUM($I101:P101)&lt;SUMIF($J$5:P$5, $D101,$J$78:P$78), SUMIF($J$5:P$5, $D101,$J$78:P$78)/$I$70, SUMIF($J$5:P$5, $D101,$J$78:P$78)-SUM($I101:P101))</f>
        <v>0</v>
      </c>
      <c r="R101" s="8">
        <f>IF(SUM($I101:Q101)&lt;SUMIF($J$5:Q$5, $D101,$J$78:Q$78), SUMIF($J$5:Q$5, $D101,$J$78:Q$78)/$I$70, SUMIF($J$5:Q$5, $D101,$J$78:Q$78)-SUM($I101:Q101))</f>
        <v>0</v>
      </c>
      <c r="S101" s="8">
        <f>IF(SUM($I101:R101)&lt;SUMIF($J$5:R$5, $D101,$J$78:R$78), SUMIF($J$5:R$5, $D101,$J$78:R$78)/$I$70, SUMIF($J$5:R$5, $D101,$J$78:R$78)-SUM($I101:R101))</f>
        <v>0</v>
      </c>
      <c r="T101" s="8">
        <f>IF(SUM($I101:S101)&lt;SUMIF($J$5:S$5, $D101,$J$78:S$78), SUMIF($J$5:S$5, $D101,$J$78:S$78)/$I$70, SUMIF($J$5:S$5, $D101,$J$78:S$78)-SUM($I101:S101))</f>
        <v>0</v>
      </c>
      <c r="U101" s="8">
        <f>IF(SUM($I101:T101)&lt;SUMIF($J$5:T$5, $D101,$J$78:T$78), SUMIF($J$5:T$5, $D101,$J$78:T$78)/$I$70, SUMIF($J$5:T$5, $D101,$J$78:T$78)-SUM($I101:T101))</f>
        <v>0</v>
      </c>
      <c r="V101" s="8">
        <f>IF(SUM($I101:U101)&lt;SUMIF($J$5:U$5, $D101,$J$78:U$78), SUMIF($J$5:U$5, $D101,$J$78:U$78)/$I$70, SUMIF($J$5:U$5, $D101,$J$78:U$78)-SUM($I101:U101))</f>
        <v>0</v>
      </c>
      <c r="W101" s="8">
        <f>IF(SUM($I101:V101)&lt;SUMIF($J$5:V$5, $D101,$J$78:V$78), SUMIF($J$5:V$5, $D101,$J$78:V$78)/$I$70, SUMIF($J$5:V$5, $D101,$J$78:V$78)-SUM($I101:V101))</f>
        <v>0</v>
      </c>
      <c r="X101" s="8">
        <f>IF(SUM($I101:W101)&lt;SUMIF($J$5:W$5, $D101,$J$78:W$78), SUMIF($J$5:W$5, $D101,$J$78:W$78)/$I$70, SUMIF($J$5:W$5, $D101,$J$78:W$78)-SUM($I101:W101))</f>
        <v>0</v>
      </c>
      <c r="Y101" s="8">
        <f>IF(SUM($I101:X101)&lt;SUMIF($J$5:X$5, $D101,$J$78:X$78), SUMIF($J$5:X$5, $D101,$J$78:X$78)/$I$70, SUMIF($J$5:X$5, $D101,$J$78:X$78)-SUM($I101:X101))</f>
        <v>0</v>
      </c>
      <c r="Z101" s="8">
        <f>IF(SUM($I101:Y101)&lt;SUMIF($J$5:Y$5, $D101,$J$78:Y$78), SUMIF($J$5:Y$5, $D101,$J$78:Y$78)/$I$70, SUMIF($J$5:Y$5, $D101,$J$78:Y$78)-SUM($I101:Y101))</f>
        <v>0</v>
      </c>
      <c r="AA101" s="8">
        <f>IF(SUM($I101:Z101)&lt;SUMIF($J$5:Z$5, $D101,$J$78:Z$78), SUMIF($J$5:Z$5, $D101,$J$78:Z$78)/$I$70, SUMIF($J$5:Z$5, $D101,$J$78:Z$78)-SUM($I101:Z101))</f>
        <v>0</v>
      </c>
      <c r="AB101" s="8">
        <f>IF(SUM($I101:AA101)&lt;SUMIF($J$5:AA$5, $D101,$J$78:AA$78), SUMIF($J$5:AA$5, $D101,$J$78:AA$78)/$I$70, SUMIF($J$5:AA$5, $D101,$J$78:AA$78)-SUM($I101:AA101))</f>
        <v>0</v>
      </c>
      <c r="AC101" s="8">
        <f>IF(SUM($I101:AB101)&lt;SUMIF($J$5:AB$5, $D101,$J$78:AB$78), SUMIF($J$5:AB$5, $D101,$J$78:AB$78)/$I$70, SUMIF($J$5:AB$5, $D101,$J$78:AB$78)-SUM($I101:AB101))</f>
        <v>0</v>
      </c>
      <c r="AD101" s="8">
        <f>IF(SUM($I101:AC101)&lt;SUMIF($J$5:AC$5, $D101,$J$78:AC$78), SUMIF($J$5:AC$5, $D101,$J$78:AC$78)/$I$70, SUMIF($J$5:AC$5, $D101,$J$78:AC$78)-SUM($I101:AC101))</f>
        <v>0</v>
      </c>
      <c r="AE101" s="8">
        <f>IF(SUM($I101:AD101)&lt;SUMIF($J$5:AD$5, $D101,$J$78:AD$78), SUMIF($J$5:AD$5, $D101,$J$78:AD$78)/$I$70, SUMIF($J$5:AD$5, $D101,$J$78:AD$78)-SUM($I101:AD101))</f>
        <v>0</v>
      </c>
      <c r="AF101" s="8">
        <f>IF(SUM($I101:AE101)&lt;SUMIF($J$5:AE$5, $D101,$J$78:AE$78), SUMIF($J$5:AE$5, $D101,$J$78:AE$78)/$I$70, SUMIF($J$5:AE$5, $D101,$J$78:AE$78)-SUM($I101:AE101))</f>
        <v>2.90726911124632</v>
      </c>
      <c r="AG101" s="8">
        <f>IF(SUM($I101:AF101)&lt;SUMIF($J$5:AF$5, $D101,$J$78:AF$78), SUMIF($J$5:AF$5, $D101,$J$78:AF$78)/$I$70, SUMIF($J$5:AF$5, $D101,$J$78:AF$78)-SUM($I101:AF101))</f>
        <v>2.90726911124632</v>
      </c>
      <c r="AH101" s="8">
        <f>IF(SUM($I101:AG101)&lt;SUMIF($J$5:AG$5, $D101,$J$78:AG$78), SUMIF($J$5:AG$5, $D101,$J$78:AG$78)/$I$70, SUMIF($J$5:AG$5, $D101,$J$78:AG$78)-SUM($I101:AG101))</f>
        <v>2.90726911124632</v>
      </c>
      <c r="AI101" s="8">
        <f>IF(SUM($I101:AH101)&lt;SUMIF($J$5:AH$5, $D101,$J$78:AH$78), SUMIF($J$5:AH$5, $D101,$J$78:AH$78)/$I$70, SUMIF($J$5:AH$5, $D101,$J$78:AH$78)-SUM($I101:AH101))</f>
        <v>2.90726911124632</v>
      </c>
      <c r="AJ101" s="8">
        <f>IF(SUM($I101:AI101)&lt;SUMIF($J$5:AI$5, $D101,$J$78:AI$78), SUMIF($J$5:AI$5, $D101,$J$78:AI$78)/$I$70, SUMIF($J$5:AI$5, $D101,$J$78:AI$78)-SUM($I101:AI101))</f>
        <v>2.90726911124632</v>
      </c>
      <c r="AK101" s="8">
        <f>IF(SUM($I101:AJ101)&lt;SUMIF($J$5:AJ$5, $D101,$J$78:AJ$78), SUMIF($J$5:AJ$5, $D101,$J$78:AJ$78)/$I$70, SUMIF($J$5:AJ$5, $D101,$J$78:AJ$78)-SUM($I101:AJ101))</f>
        <v>2.90726911124632</v>
      </c>
      <c r="AL101" s="8">
        <f>IF(SUM($I101:AK101)&lt;SUMIF($J$5:AK$5, $D101,$J$78:AK$78), SUMIF($J$5:AK$5, $D101,$J$78:AK$78)/$I$70, SUMIF($J$5:AK$5, $D101,$J$78:AK$78)-SUM($I101:AK101))</f>
        <v>2.90726911124632</v>
      </c>
      <c r="AM101" s="8">
        <f>IF(SUM($I101:AL101)&lt;SUMIF($J$5:AL$5, $D101,$J$78:AL$78), SUMIF($J$5:AL$5, $D101,$J$78:AL$78)/$I$70, SUMIF($J$5:AL$5, $D101,$J$78:AL$78)-SUM($I101:AL101))</f>
        <v>2.90726911124632</v>
      </c>
      <c r="AP101" s="9"/>
    </row>
    <row r="102" spans="4:42" ht="12.75" customHeight="1">
      <c r="D102" s="36">
        <f t="shared" si="56"/>
        <v>2033</v>
      </c>
      <c r="E102" s="1" t="s">
        <v>50</v>
      </c>
      <c r="I102" s="57"/>
      <c r="J102" s="8">
        <f>IF(SUM($I102:I102)&lt;SUMIF(I$5:$J$5, $D102,I$78:$J$78), SUMIF(I$5:$J$5, $D102,I$78:$J$78)/$I$70, SUMIF(I$5:$J$5, $D102,I$78:$J$78)-SUM($I102:I102))</f>
        <v>0</v>
      </c>
      <c r="K102" s="8">
        <f>IF(SUM($I102:J102)&lt;SUMIF(J$5:$J$5, $D102,J$78:$J$78), SUMIF(J$5:$J$5, $D102,J$78:$J$78)/$I$70, SUMIF(J$5:$J$5, $D102,J$78:$J$78)-SUM($I102:J102))</f>
        <v>0</v>
      </c>
      <c r="L102" s="8">
        <f>IF(SUM($I102:K102)&lt;SUMIF($J$5:K$5, $D102,$J$78:K$78), SUMIF($J$5:K$5, $D102,$J$78:K$78)/$I$70, SUMIF($J$5:K$5, $D102,$J$78:K$78)-SUM($I102:K102))</f>
        <v>0</v>
      </c>
      <c r="M102" s="8">
        <f>IF(SUM($I102:L102)&lt;SUMIF($J$5:L$5, $D102,$J$78:L$78), SUMIF($J$5:L$5, $D102,$J$78:L$78)/$I$70, SUMIF($J$5:L$5, $D102,$J$78:L$78)-SUM($I102:L102))</f>
        <v>0</v>
      </c>
      <c r="N102" s="8">
        <f>IF(SUM($I102:M102)&lt;SUMIF($J$5:M$5, $D102,$J$78:M$78), SUMIF($J$5:M$5, $D102,$J$78:M$78)/$I$70, SUMIF($J$5:M$5, $D102,$J$78:M$78)-SUM($I102:M102))</f>
        <v>0</v>
      </c>
      <c r="O102" s="8">
        <f>IF(SUM($I102:N102)&lt;SUMIF($J$5:N$5, $D102,$J$78:N$78), SUMIF($J$5:N$5, $D102,$J$78:N$78)/$I$70, SUMIF($J$5:N$5, $D102,$J$78:N$78)-SUM($I102:N102))</f>
        <v>0</v>
      </c>
      <c r="P102" s="8">
        <f>IF(SUM($I102:O102)&lt;SUMIF($J$5:O$5, $D102,$J$78:O$78), SUMIF($J$5:O$5, $D102,$J$78:O$78)/$I$70, SUMIF($J$5:O$5, $D102,$J$78:O$78)-SUM($I102:O102))</f>
        <v>0</v>
      </c>
      <c r="Q102" s="8">
        <f>IF(SUM($I102:P102)&lt;SUMIF($J$5:P$5, $D102,$J$78:P$78), SUMIF($J$5:P$5, $D102,$J$78:P$78)/$I$70, SUMIF($J$5:P$5, $D102,$J$78:P$78)-SUM($I102:P102))</f>
        <v>0</v>
      </c>
      <c r="R102" s="8">
        <f>IF(SUM($I102:Q102)&lt;SUMIF($J$5:Q$5, $D102,$J$78:Q$78), SUMIF($J$5:Q$5, $D102,$J$78:Q$78)/$I$70, SUMIF($J$5:Q$5, $D102,$J$78:Q$78)-SUM($I102:Q102))</f>
        <v>0</v>
      </c>
      <c r="S102" s="8">
        <f>IF(SUM($I102:R102)&lt;SUMIF($J$5:R$5, $D102,$J$78:R$78), SUMIF($J$5:R$5, $D102,$J$78:R$78)/$I$70, SUMIF($J$5:R$5, $D102,$J$78:R$78)-SUM($I102:R102))</f>
        <v>0</v>
      </c>
      <c r="T102" s="8">
        <f>IF(SUM($I102:S102)&lt;SUMIF($J$5:S$5, $D102,$J$78:S$78), SUMIF($J$5:S$5, $D102,$J$78:S$78)/$I$70, SUMIF($J$5:S$5, $D102,$J$78:S$78)-SUM($I102:S102))</f>
        <v>0</v>
      </c>
      <c r="U102" s="8">
        <f>IF(SUM($I102:T102)&lt;SUMIF($J$5:T$5, $D102,$J$78:T$78), SUMIF($J$5:T$5, $D102,$J$78:T$78)/$I$70, SUMIF($J$5:T$5, $D102,$J$78:T$78)-SUM($I102:T102))</f>
        <v>0</v>
      </c>
      <c r="V102" s="8">
        <f>IF(SUM($I102:U102)&lt;SUMIF($J$5:U$5, $D102,$J$78:U$78), SUMIF($J$5:U$5, $D102,$J$78:U$78)/$I$70, SUMIF($J$5:U$5, $D102,$J$78:U$78)-SUM($I102:U102))</f>
        <v>0</v>
      </c>
      <c r="W102" s="8">
        <f>IF(SUM($I102:V102)&lt;SUMIF($J$5:V$5, $D102,$J$78:V$78), SUMIF($J$5:V$5, $D102,$J$78:V$78)/$I$70, SUMIF($J$5:V$5, $D102,$J$78:V$78)-SUM($I102:V102))</f>
        <v>0</v>
      </c>
      <c r="X102" s="8">
        <f>IF(SUM($I102:W102)&lt;SUMIF($J$5:W$5, $D102,$J$78:W$78), SUMIF($J$5:W$5, $D102,$J$78:W$78)/$I$70, SUMIF($J$5:W$5, $D102,$J$78:W$78)-SUM($I102:W102))</f>
        <v>0</v>
      </c>
      <c r="Y102" s="8">
        <f>IF(SUM($I102:X102)&lt;SUMIF($J$5:X$5, $D102,$J$78:X$78), SUMIF($J$5:X$5, $D102,$J$78:X$78)/$I$70, SUMIF($J$5:X$5, $D102,$J$78:X$78)-SUM($I102:X102))</f>
        <v>0</v>
      </c>
      <c r="Z102" s="8">
        <f>IF(SUM($I102:Y102)&lt;SUMIF($J$5:Y$5, $D102,$J$78:Y$78), SUMIF($J$5:Y$5, $D102,$J$78:Y$78)/$I$70, SUMIF($J$5:Y$5, $D102,$J$78:Y$78)-SUM($I102:Y102))</f>
        <v>0</v>
      </c>
      <c r="AA102" s="8">
        <f>IF(SUM($I102:Z102)&lt;SUMIF($J$5:Z$5, $D102,$J$78:Z$78), SUMIF($J$5:Z$5, $D102,$J$78:Z$78)/$I$70, SUMIF($J$5:Z$5, $D102,$J$78:Z$78)-SUM($I102:Z102))</f>
        <v>0</v>
      </c>
      <c r="AB102" s="8">
        <f>IF(SUM($I102:AA102)&lt;SUMIF($J$5:AA$5, $D102,$J$78:AA$78), SUMIF($J$5:AA$5, $D102,$J$78:AA$78)/$I$70, SUMIF($J$5:AA$5, $D102,$J$78:AA$78)-SUM($I102:AA102))</f>
        <v>0</v>
      </c>
      <c r="AC102" s="8">
        <f>IF(SUM($I102:AB102)&lt;SUMIF($J$5:AB$5, $D102,$J$78:AB$78), SUMIF($J$5:AB$5, $D102,$J$78:AB$78)/$I$70, SUMIF($J$5:AB$5, $D102,$J$78:AB$78)-SUM($I102:AB102))</f>
        <v>0</v>
      </c>
      <c r="AD102" s="8">
        <f>IF(SUM($I102:AC102)&lt;SUMIF($J$5:AC$5, $D102,$J$78:AC$78), SUMIF($J$5:AC$5, $D102,$J$78:AC$78)/$I$70, SUMIF($J$5:AC$5, $D102,$J$78:AC$78)-SUM($I102:AC102))</f>
        <v>0</v>
      </c>
      <c r="AE102" s="8">
        <f>IF(SUM($I102:AD102)&lt;SUMIF($J$5:AD$5, $D102,$J$78:AD$78), SUMIF($J$5:AD$5, $D102,$J$78:AD$78)/$I$70, SUMIF($J$5:AD$5, $D102,$J$78:AD$78)-SUM($I102:AD102))</f>
        <v>0</v>
      </c>
      <c r="AF102" s="8">
        <f>IF(SUM($I102:AE102)&lt;SUMIF($J$5:AE$5, $D102,$J$78:AE$78), SUMIF($J$5:AE$5, $D102,$J$78:AE$78)/$I$70, SUMIF($J$5:AE$5, $D102,$J$78:AE$78)-SUM($I102:AE102))</f>
        <v>0</v>
      </c>
      <c r="AG102" s="8">
        <f>IF(SUM($I102:AF102)&lt;SUMIF($J$5:AF$5, $D102,$J$78:AF$78), SUMIF($J$5:AF$5, $D102,$J$78:AF$78)/$I$70, SUMIF($J$5:AF$5, $D102,$J$78:AF$78)-SUM($I102:AF102))</f>
        <v>2.90726911124632</v>
      </c>
      <c r="AH102" s="8">
        <f>IF(SUM($I102:AG102)&lt;SUMIF($J$5:AG$5, $D102,$J$78:AG$78), SUMIF($J$5:AG$5, $D102,$J$78:AG$78)/$I$70, SUMIF($J$5:AG$5, $D102,$J$78:AG$78)-SUM($I102:AG102))</f>
        <v>2.90726911124632</v>
      </c>
      <c r="AI102" s="8">
        <f>IF(SUM($I102:AH102)&lt;SUMIF($J$5:AH$5, $D102,$J$78:AH$78), SUMIF($J$5:AH$5, $D102,$J$78:AH$78)/$I$70, SUMIF($J$5:AH$5, $D102,$J$78:AH$78)-SUM($I102:AH102))</f>
        <v>2.90726911124632</v>
      </c>
      <c r="AJ102" s="8">
        <f>IF(SUM($I102:AI102)&lt;SUMIF($J$5:AI$5, $D102,$J$78:AI$78), SUMIF($J$5:AI$5, $D102,$J$78:AI$78)/$I$70, SUMIF($J$5:AI$5, $D102,$J$78:AI$78)-SUM($I102:AI102))</f>
        <v>2.90726911124632</v>
      </c>
      <c r="AK102" s="8">
        <f>IF(SUM($I102:AJ102)&lt;SUMIF($J$5:AJ$5, $D102,$J$78:AJ$78), SUMIF($J$5:AJ$5, $D102,$J$78:AJ$78)/$I$70, SUMIF($J$5:AJ$5, $D102,$J$78:AJ$78)-SUM($I102:AJ102))</f>
        <v>2.90726911124632</v>
      </c>
      <c r="AL102" s="8">
        <f>IF(SUM($I102:AK102)&lt;SUMIF($J$5:AK$5, $D102,$J$78:AK$78), SUMIF($J$5:AK$5, $D102,$J$78:AK$78)/$I$70, SUMIF($J$5:AK$5, $D102,$J$78:AK$78)-SUM($I102:AK102))</f>
        <v>2.90726911124632</v>
      </c>
      <c r="AM102" s="8">
        <f>IF(SUM($I102:AL102)&lt;SUMIF($J$5:AL$5, $D102,$J$78:AL$78), SUMIF($J$5:AL$5, $D102,$J$78:AL$78)/$I$70, SUMIF($J$5:AL$5, $D102,$J$78:AL$78)-SUM($I102:AL102))</f>
        <v>2.90726911124632</v>
      </c>
      <c r="AP102" s="9"/>
    </row>
    <row r="103" spans="4:42" ht="12.75" customHeight="1">
      <c r="D103" s="36">
        <f t="shared" si="56"/>
        <v>2034</v>
      </c>
      <c r="E103" s="1" t="s">
        <v>50</v>
      </c>
      <c r="I103" s="57"/>
      <c r="J103" s="8">
        <f>IF(SUM($I103:I103)&lt;SUMIF(I$5:$J$5, $D103,I$78:$J$78), SUMIF(I$5:$J$5, $D103,I$78:$J$78)/$I$70, SUMIF(I$5:$J$5, $D103,I$78:$J$78)-SUM($I103:I103))</f>
        <v>0</v>
      </c>
      <c r="K103" s="8">
        <f>IF(SUM($I103:J103)&lt;SUMIF(J$5:$J$5, $D103,J$78:$J$78), SUMIF(J$5:$J$5, $D103,J$78:$J$78)/$I$70, SUMIF(J$5:$J$5, $D103,J$78:$J$78)-SUM($I103:J103))</f>
        <v>0</v>
      </c>
      <c r="L103" s="8">
        <f>IF(SUM($I103:K103)&lt;SUMIF($J$5:K$5, $D103,$J$78:K$78), SUMIF($J$5:K$5, $D103,$J$78:K$78)/$I$70, SUMIF($J$5:K$5, $D103,$J$78:K$78)-SUM($I103:K103))</f>
        <v>0</v>
      </c>
      <c r="M103" s="8">
        <f>IF(SUM($I103:L103)&lt;SUMIF($J$5:L$5, $D103,$J$78:L$78), SUMIF($J$5:L$5, $D103,$J$78:L$78)/$I$70, SUMIF($J$5:L$5, $D103,$J$78:L$78)-SUM($I103:L103))</f>
        <v>0</v>
      </c>
      <c r="N103" s="8">
        <f>IF(SUM($I103:M103)&lt;SUMIF($J$5:M$5, $D103,$J$78:M$78), SUMIF($J$5:M$5, $D103,$J$78:M$78)/$I$70, SUMIF($J$5:M$5, $D103,$J$78:M$78)-SUM($I103:M103))</f>
        <v>0</v>
      </c>
      <c r="O103" s="8">
        <f>IF(SUM($I103:N103)&lt;SUMIF($J$5:N$5, $D103,$J$78:N$78), SUMIF($J$5:N$5, $D103,$J$78:N$78)/$I$70, SUMIF($J$5:N$5, $D103,$J$78:N$78)-SUM($I103:N103))</f>
        <v>0</v>
      </c>
      <c r="P103" s="8">
        <f>IF(SUM($I103:O103)&lt;SUMIF($J$5:O$5, $D103,$J$78:O$78), SUMIF($J$5:O$5, $D103,$J$78:O$78)/$I$70, SUMIF($J$5:O$5, $D103,$J$78:O$78)-SUM($I103:O103))</f>
        <v>0</v>
      </c>
      <c r="Q103" s="8">
        <f>IF(SUM($I103:P103)&lt;SUMIF($J$5:P$5, $D103,$J$78:P$78), SUMIF($J$5:P$5, $D103,$J$78:P$78)/$I$70, SUMIF($J$5:P$5, $D103,$J$78:P$78)-SUM($I103:P103))</f>
        <v>0</v>
      </c>
      <c r="R103" s="8">
        <f>IF(SUM($I103:Q103)&lt;SUMIF($J$5:Q$5, $D103,$J$78:Q$78), SUMIF($J$5:Q$5, $D103,$J$78:Q$78)/$I$70, SUMIF($J$5:Q$5, $D103,$J$78:Q$78)-SUM($I103:Q103))</f>
        <v>0</v>
      </c>
      <c r="S103" s="8">
        <f>IF(SUM($I103:R103)&lt;SUMIF($J$5:R$5, $D103,$J$78:R$78), SUMIF($J$5:R$5, $D103,$J$78:R$78)/$I$70, SUMIF($J$5:R$5, $D103,$J$78:R$78)-SUM($I103:R103))</f>
        <v>0</v>
      </c>
      <c r="T103" s="8">
        <f>IF(SUM($I103:S103)&lt;SUMIF($J$5:S$5, $D103,$J$78:S$78), SUMIF($J$5:S$5, $D103,$J$78:S$78)/$I$70, SUMIF($J$5:S$5, $D103,$J$78:S$78)-SUM($I103:S103))</f>
        <v>0</v>
      </c>
      <c r="U103" s="8">
        <f>IF(SUM($I103:T103)&lt;SUMIF($J$5:T$5, $D103,$J$78:T$78), SUMIF($J$5:T$5, $D103,$J$78:T$78)/$I$70, SUMIF($J$5:T$5, $D103,$J$78:T$78)-SUM($I103:T103))</f>
        <v>0</v>
      </c>
      <c r="V103" s="8">
        <f>IF(SUM($I103:U103)&lt;SUMIF($J$5:U$5, $D103,$J$78:U$78), SUMIF($J$5:U$5, $D103,$J$78:U$78)/$I$70, SUMIF($J$5:U$5, $D103,$J$78:U$78)-SUM($I103:U103))</f>
        <v>0</v>
      </c>
      <c r="W103" s="8">
        <f>IF(SUM($I103:V103)&lt;SUMIF($J$5:V$5, $D103,$J$78:V$78), SUMIF($J$5:V$5, $D103,$J$78:V$78)/$I$70, SUMIF($J$5:V$5, $D103,$J$78:V$78)-SUM($I103:V103))</f>
        <v>0</v>
      </c>
      <c r="X103" s="8">
        <f>IF(SUM($I103:W103)&lt;SUMIF($J$5:W$5, $D103,$J$78:W$78), SUMIF($J$5:W$5, $D103,$J$78:W$78)/$I$70, SUMIF($J$5:W$5, $D103,$J$78:W$78)-SUM($I103:W103))</f>
        <v>0</v>
      </c>
      <c r="Y103" s="8">
        <f>IF(SUM($I103:X103)&lt;SUMIF($J$5:X$5, $D103,$J$78:X$78), SUMIF($J$5:X$5, $D103,$J$78:X$78)/$I$70, SUMIF($J$5:X$5, $D103,$J$78:X$78)-SUM($I103:X103))</f>
        <v>0</v>
      </c>
      <c r="Z103" s="8">
        <f>IF(SUM($I103:Y103)&lt;SUMIF($J$5:Y$5, $D103,$J$78:Y$78), SUMIF($J$5:Y$5, $D103,$J$78:Y$78)/$I$70, SUMIF($J$5:Y$5, $D103,$J$78:Y$78)-SUM($I103:Y103))</f>
        <v>0</v>
      </c>
      <c r="AA103" s="8">
        <f>IF(SUM($I103:Z103)&lt;SUMIF($J$5:Z$5, $D103,$J$78:Z$78), SUMIF($J$5:Z$5, $D103,$J$78:Z$78)/$I$70, SUMIF($J$5:Z$5, $D103,$J$78:Z$78)-SUM($I103:Z103))</f>
        <v>0</v>
      </c>
      <c r="AB103" s="8">
        <f>IF(SUM($I103:AA103)&lt;SUMIF($J$5:AA$5, $D103,$J$78:AA$78), SUMIF($J$5:AA$5, $D103,$J$78:AA$78)/$I$70, SUMIF($J$5:AA$5, $D103,$J$78:AA$78)-SUM($I103:AA103))</f>
        <v>0</v>
      </c>
      <c r="AC103" s="8">
        <f>IF(SUM($I103:AB103)&lt;SUMIF($J$5:AB$5, $D103,$J$78:AB$78), SUMIF($J$5:AB$5, $D103,$J$78:AB$78)/$I$70, SUMIF($J$5:AB$5, $D103,$J$78:AB$78)-SUM($I103:AB103))</f>
        <v>0</v>
      </c>
      <c r="AD103" s="8">
        <f>IF(SUM($I103:AC103)&lt;SUMIF($J$5:AC$5, $D103,$J$78:AC$78), SUMIF($J$5:AC$5, $D103,$J$78:AC$78)/$I$70, SUMIF($J$5:AC$5, $D103,$J$78:AC$78)-SUM($I103:AC103))</f>
        <v>0</v>
      </c>
      <c r="AE103" s="8">
        <f>IF(SUM($I103:AD103)&lt;SUMIF($J$5:AD$5, $D103,$J$78:AD$78), SUMIF($J$5:AD$5, $D103,$J$78:AD$78)/$I$70, SUMIF($J$5:AD$5, $D103,$J$78:AD$78)-SUM($I103:AD103))</f>
        <v>0</v>
      </c>
      <c r="AF103" s="8">
        <f>IF(SUM($I103:AE103)&lt;SUMIF($J$5:AE$5, $D103,$J$78:AE$78), SUMIF($J$5:AE$5, $D103,$J$78:AE$78)/$I$70, SUMIF($J$5:AE$5, $D103,$J$78:AE$78)-SUM($I103:AE103))</f>
        <v>0</v>
      </c>
      <c r="AG103" s="8">
        <f>IF(SUM($I103:AF103)&lt;SUMIF($J$5:AF$5, $D103,$J$78:AF$78), SUMIF($J$5:AF$5, $D103,$J$78:AF$78)/$I$70, SUMIF($J$5:AF$5, $D103,$J$78:AF$78)-SUM($I103:AF103))</f>
        <v>0</v>
      </c>
      <c r="AH103" s="8">
        <f>IF(SUM($I103:AG103)&lt;SUMIF($J$5:AG$5, $D103,$J$78:AG$78), SUMIF($J$5:AG$5, $D103,$J$78:AG$78)/$I$70, SUMIF($J$5:AG$5, $D103,$J$78:AG$78)-SUM($I103:AG103))</f>
        <v>2.90726911124632</v>
      </c>
      <c r="AI103" s="8">
        <f>IF(SUM($I103:AH103)&lt;SUMIF($J$5:AH$5, $D103,$J$78:AH$78), SUMIF($J$5:AH$5, $D103,$J$78:AH$78)/$I$70, SUMIF($J$5:AH$5, $D103,$J$78:AH$78)-SUM($I103:AH103))</f>
        <v>2.90726911124632</v>
      </c>
      <c r="AJ103" s="8">
        <f>IF(SUM($I103:AI103)&lt;SUMIF($J$5:AI$5, $D103,$J$78:AI$78), SUMIF($J$5:AI$5, $D103,$J$78:AI$78)/$I$70, SUMIF($J$5:AI$5, $D103,$J$78:AI$78)-SUM($I103:AI103))</f>
        <v>2.90726911124632</v>
      </c>
      <c r="AK103" s="8">
        <f>IF(SUM($I103:AJ103)&lt;SUMIF($J$5:AJ$5, $D103,$J$78:AJ$78), SUMIF($J$5:AJ$5, $D103,$J$78:AJ$78)/$I$70, SUMIF($J$5:AJ$5, $D103,$J$78:AJ$78)-SUM($I103:AJ103))</f>
        <v>2.90726911124632</v>
      </c>
      <c r="AL103" s="8">
        <f>IF(SUM($I103:AK103)&lt;SUMIF($J$5:AK$5, $D103,$J$78:AK$78), SUMIF($J$5:AK$5, $D103,$J$78:AK$78)/$I$70, SUMIF($J$5:AK$5, $D103,$J$78:AK$78)-SUM($I103:AK103))</f>
        <v>2.90726911124632</v>
      </c>
      <c r="AM103" s="8">
        <f>IF(SUM($I103:AL103)&lt;SUMIF($J$5:AL$5, $D103,$J$78:AL$78), SUMIF($J$5:AL$5, $D103,$J$78:AL$78)/$I$70, SUMIF($J$5:AL$5, $D103,$J$78:AL$78)-SUM($I103:AL103))</f>
        <v>2.90726911124632</v>
      </c>
      <c r="AP103" s="9"/>
    </row>
    <row r="104" spans="4:42" ht="12.75" customHeight="1">
      <c r="D104" s="36">
        <f t="shared" si="56"/>
        <v>2035</v>
      </c>
      <c r="E104" s="1" t="s">
        <v>50</v>
      </c>
      <c r="I104" s="57"/>
      <c r="J104" s="8">
        <f>IF(SUM($I104:I104)&lt;SUMIF(I$5:$J$5, $D104,I$78:$J$78), SUMIF(I$5:$J$5, $D104,I$78:$J$78)/$I$70, SUMIF(I$5:$J$5, $D104,I$78:$J$78)-SUM($I104:I104))</f>
        <v>0</v>
      </c>
      <c r="K104" s="8">
        <f>IF(SUM($I104:J104)&lt;SUMIF(J$5:$J$5, $D104,J$78:$J$78), SUMIF(J$5:$J$5, $D104,J$78:$J$78)/$I$70, SUMIF(J$5:$J$5, $D104,J$78:$J$78)-SUM($I104:J104))</f>
        <v>0</v>
      </c>
      <c r="L104" s="8">
        <f>IF(SUM($I104:K104)&lt;SUMIF($J$5:K$5, $D104,$J$78:K$78), SUMIF($J$5:K$5, $D104,$J$78:K$78)/$I$70, SUMIF($J$5:K$5, $D104,$J$78:K$78)-SUM($I104:K104))</f>
        <v>0</v>
      </c>
      <c r="M104" s="8">
        <f>IF(SUM($I104:L104)&lt;SUMIF($J$5:L$5, $D104,$J$78:L$78), SUMIF($J$5:L$5, $D104,$J$78:L$78)/$I$70, SUMIF($J$5:L$5, $D104,$J$78:L$78)-SUM($I104:L104))</f>
        <v>0</v>
      </c>
      <c r="N104" s="8">
        <f>IF(SUM($I104:M104)&lt;SUMIF($J$5:M$5, $D104,$J$78:M$78), SUMIF($J$5:M$5, $D104,$J$78:M$78)/$I$70, SUMIF($J$5:M$5, $D104,$J$78:M$78)-SUM($I104:M104))</f>
        <v>0</v>
      </c>
      <c r="O104" s="8">
        <f>IF(SUM($I104:N104)&lt;SUMIF($J$5:N$5, $D104,$J$78:N$78), SUMIF($J$5:N$5, $D104,$J$78:N$78)/$I$70, SUMIF($J$5:N$5, $D104,$J$78:N$78)-SUM($I104:N104))</f>
        <v>0</v>
      </c>
      <c r="P104" s="8">
        <f>IF(SUM($I104:O104)&lt;SUMIF($J$5:O$5, $D104,$J$78:O$78), SUMIF($J$5:O$5, $D104,$J$78:O$78)/$I$70, SUMIF($J$5:O$5, $D104,$J$78:O$78)-SUM($I104:O104))</f>
        <v>0</v>
      </c>
      <c r="Q104" s="8">
        <f>IF(SUM($I104:P104)&lt;SUMIF($J$5:P$5, $D104,$J$78:P$78), SUMIF($J$5:P$5, $D104,$J$78:P$78)/$I$70, SUMIF($J$5:P$5, $D104,$J$78:P$78)-SUM($I104:P104))</f>
        <v>0</v>
      </c>
      <c r="R104" s="8">
        <f>IF(SUM($I104:Q104)&lt;SUMIF($J$5:Q$5, $D104,$J$78:Q$78), SUMIF($J$5:Q$5, $D104,$J$78:Q$78)/$I$70, SUMIF($J$5:Q$5, $D104,$J$78:Q$78)-SUM($I104:Q104))</f>
        <v>0</v>
      </c>
      <c r="S104" s="8">
        <f>IF(SUM($I104:R104)&lt;SUMIF($J$5:R$5, $D104,$J$78:R$78), SUMIF($J$5:R$5, $D104,$J$78:R$78)/$I$70, SUMIF($J$5:R$5, $D104,$J$78:R$78)-SUM($I104:R104))</f>
        <v>0</v>
      </c>
      <c r="T104" s="8">
        <f>IF(SUM($I104:S104)&lt;SUMIF($J$5:S$5, $D104,$J$78:S$78), SUMIF($J$5:S$5, $D104,$J$78:S$78)/$I$70, SUMIF($J$5:S$5, $D104,$J$78:S$78)-SUM($I104:S104))</f>
        <v>0</v>
      </c>
      <c r="U104" s="8">
        <f>IF(SUM($I104:T104)&lt;SUMIF($J$5:T$5, $D104,$J$78:T$78), SUMIF($J$5:T$5, $D104,$J$78:T$78)/$I$70, SUMIF($J$5:T$5, $D104,$J$78:T$78)-SUM($I104:T104))</f>
        <v>0</v>
      </c>
      <c r="V104" s="8">
        <f>IF(SUM($I104:U104)&lt;SUMIF($J$5:U$5, $D104,$J$78:U$78), SUMIF($J$5:U$5, $D104,$J$78:U$78)/$I$70, SUMIF($J$5:U$5, $D104,$J$78:U$78)-SUM($I104:U104))</f>
        <v>0</v>
      </c>
      <c r="W104" s="8">
        <f>IF(SUM($I104:V104)&lt;SUMIF($J$5:V$5, $D104,$J$78:V$78), SUMIF($J$5:V$5, $D104,$J$78:V$78)/$I$70, SUMIF($J$5:V$5, $D104,$J$78:V$78)-SUM($I104:V104))</f>
        <v>0</v>
      </c>
      <c r="X104" s="8">
        <f>IF(SUM($I104:W104)&lt;SUMIF($J$5:W$5, $D104,$J$78:W$78), SUMIF($J$5:W$5, $D104,$J$78:W$78)/$I$70, SUMIF($J$5:W$5, $D104,$J$78:W$78)-SUM($I104:W104))</f>
        <v>0</v>
      </c>
      <c r="Y104" s="8">
        <f>IF(SUM($I104:X104)&lt;SUMIF($J$5:X$5, $D104,$J$78:X$78), SUMIF($J$5:X$5, $D104,$J$78:X$78)/$I$70, SUMIF($J$5:X$5, $D104,$J$78:X$78)-SUM($I104:X104))</f>
        <v>0</v>
      </c>
      <c r="Z104" s="8">
        <f>IF(SUM($I104:Y104)&lt;SUMIF($J$5:Y$5, $D104,$J$78:Y$78), SUMIF($J$5:Y$5, $D104,$J$78:Y$78)/$I$70, SUMIF($J$5:Y$5, $D104,$J$78:Y$78)-SUM($I104:Y104))</f>
        <v>0</v>
      </c>
      <c r="AA104" s="8">
        <f>IF(SUM($I104:Z104)&lt;SUMIF($J$5:Z$5, $D104,$J$78:Z$78), SUMIF($J$5:Z$5, $D104,$J$78:Z$78)/$I$70, SUMIF($J$5:Z$5, $D104,$J$78:Z$78)-SUM($I104:Z104))</f>
        <v>0</v>
      </c>
      <c r="AB104" s="8">
        <f>IF(SUM($I104:AA104)&lt;SUMIF($J$5:AA$5, $D104,$J$78:AA$78), SUMIF($J$5:AA$5, $D104,$J$78:AA$78)/$I$70, SUMIF($J$5:AA$5, $D104,$J$78:AA$78)-SUM($I104:AA104))</f>
        <v>0</v>
      </c>
      <c r="AC104" s="8">
        <f>IF(SUM($I104:AB104)&lt;SUMIF($J$5:AB$5, $D104,$J$78:AB$78), SUMIF($J$5:AB$5, $D104,$J$78:AB$78)/$I$70, SUMIF($J$5:AB$5, $D104,$J$78:AB$78)-SUM($I104:AB104))</f>
        <v>0</v>
      </c>
      <c r="AD104" s="8">
        <f>IF(SUM($I104:AC104)&lt;SUMIF($J$5:AC$5, $D104,$J$78:AC$78), SUMIF($J$5:AC$5, $D104,$J$78:AC$78)/$I$70, SUMIF($J$5:AC$5, $D104,$J$78:AC$78)-SUM($I104:AC104))</f>
        <v>0</v>
      </c>
      <c r="AE104" s="8">
        <f>IF(SUM($I104:AD104)&lt;SUMIF($J$5:AD$5, $D104,$J$78:AD$78), SUMIF($J$5:AD$5, $D104,$J$78:AD$78)/$I$70, SUMIF($J$5:AD$5, $D104,$J$78:AD$78)-SUM($I104:AD104))</f>
        <v>0</v>
      </c>
      <c r="AF104" s="8">
        <f>IF(SUM($I104:AE104)&lt;SUMIF($J$5:AE$5, $D104,$J$78:AE$78), SUMIF($J$5:AE$5, $D104,$J$78:AE$78)/$I$70, SUMIF($J$5:AE$5, $D104,$J$78:AE$78)-SUM($I104:AE104))</f>
        <v>0</v>
      </c>
      <c r="AG104" s="8">
        <f>IF(SUM($I104:AF104)&lt;SUMIF($J$5:AF$5, $D104,$J$78:AF$78), SUMIF($J$5:AF$5, $D104,$J$78:AF$78)/$I$70, SUMIF($J$5:AF$5, $D104,$J$78:AF$78)-SUM($I104:AF104))</f>
        <v>0</v>
      </c>
      <c r="AH104" s="8">
        <f>IF(SUM($I104:AG104)&lt;SUMIF($J$5:AG$5, $D104,$J$78:AG$78), SUMIF($J$5:AG$5, $D104,$J$78:AG$78)/$I$70, SUMIF($J$5:AG$5, $D104,$J$78:AG$78)-SUM($I104:AG104))</f>
        <v>0</v>
      </c>
      <c r="AI104" s="8">
        <f>IF(SUM($I104:AH104)&lt;SUMIF($J$5:AH$5, $D104,$J$78:AH$78), SUMIF($J$5:AH$5, $D104,$J$78:AH$78)/$I$70, SUMIF($J$5:AH$5, $D104,$J$78:AH$78)-SUM($I104:AH104))</f>
        <v>2.90726911124632</v>
      </c>
      <c r="AJ104" s="8">
        <f>IF(SUM($I104:AI104)&lt;SUMIF($J$5:AI$5, $D104,$J$78:AI$78), SUMIF($J$5:AI$5, $D104,$J$78:AI$78)/$I$70, SUMIF($J$5:AI$5, $D104,$J$78:AI$78)-SUM($I104:AI104))</f>
        <v>2.90726911124632</v>
      </c>
      <c r="AK104" s="8">
        <f>IF(SUM($I104:AJ104)&lt;SUMIF($J$5:AJ$5, $D104,$J$78:AJ$78), SUMIF($J$5:AJ$5, $D104,$J$78:AJ$78)/$I$70, SUMIF($J$5:AJ$5, $D104,$J$78:AJ$78)-SUM($I104:AJ104))</f>
        <v>2.90726911124632</v>
      </c>
      <c r="AL104" s="8">
        <f>IF(SUM($I104:AK104)&lt;SUMIF($J$5:AK$5, $D104,$J$78:AK$78), SUMIF($J$5:AK$5, $D104,$J$78:AK$78)/$I$70, SUMIF($J$5:AK$5, $D104,$J$78:AK$78)-SUM($I104:AK104))</f>
        <v>2.90726911124632</v>
      </c>
      <c r="AM104" s="8">
        <f>IF(SUM($I104:AL104)&lt;SUMIF($J$5:AL$5, $D104,$J$78:AL$78), SUMIF($J$5:AL$5, $D104,$J$78:AL$78)/$I$70, SUMIF($J$5:AL$5, $D104,$J$78:AL$78)-SUM($I104:AL104))</f>
        <v>2.90726911124632</v>
      </c>
      <c r="AP104" s="9"/>
    </row>
    <row r="105" spans="4:42" ht="12.75" customHeight="1">
      <c r="D105" s="36">
        <f t="shared" si="56"/>
        <v>2036</v>
      </c>
      <c r="E105" s="1" t="s">
        <v>50</v>
      </c>
      <c r="I105" s="57"/>
      <c r="J105" s="8">
        <f>IF(SUM($I105:I105)&lt;SUMIF(I$5:$J$5, $D105,I$78:$J$78), SUMIF(I$5:$J$5, $D105,I$78:$J$78)/$I$70, SUMIF(I$5:$J$5, $D105,I$78:$J$78)-SUM($I105:I105))</f>
        <v>0</v>
      </c>
      <c r="K105" s="8">
        <f>IF(SUM($I105:J105)&lt;SUMIF(J$5:$J$5, $D105,J$78:$J$78), SUMIF(J$5:$J$5, $D105,J$78:$J$78)/$I$70, SUMIF(J$5:$J$5, $D105,J$78:$J$78)-SUM($I105:J105))</f>
        <v>0</v>
      </c>
      <c r="L105" s="8">
        <f>IF(SUM($I105:K105)&lt;SUMIF($J$5:K$5, $D105,$J$78:K$78), SUMIF($J$5:K$5, $D105,$J$78:K$78)/$I$70, SUMIF($J$5:K$5, $D105,$J$78:K$78)-SUM($I105:K105))</f>
        <v>0</v>
      </c>
      <c r="M105" s="8">
        <f>IF(SUM($I105:L105)&lt;SUMIF($J$5:L$5, $D105,$J$78:L$78), SUMIF($J$5:L$5, $D105,$J$78:L$78)/$I$70, SUMIF($J$5:L$5, $D105,$J$78:L$78)-SUM($I105:L105))</f>
        <v>0</v>
      </c>
      <c r="N105" s="8">
        <f>IF(SUM($I105:M105)&lt;SUMIF($J$5:M$5, $D105,$J$78:M$78), SUMIF($J$5:M$5, $D105,$J$78:M$78)/$I$70, SUMIF($J$5:M$5, $D105,$J$78:M$78)-SUM($I105:M105))</f>
        <v>0</v>
      </c>
      <c r="O105" s="8">
        <f>IF(SUM($I105:N105)&lt;SUMIF($J$5:N$5, $D105,$J$78:N$78), SUMIF($J$5:N$5, $D105,$J$78:N$78)/$I$70, SUMIF($J$5:N$5, $D105,$J$78:N$78)-SUM($I105:N105))</f>
        <v>0</v>
      </c>
      <c r="P105" s="8">
        <f>IF(SUM($I105:O105)&lt;SUMIF($J$5:O$5, $D105,$J$78:O$78), SUMIF($J$5:O$5, $D105,$J$78:O$78)/$I$70, SUMIF($J$5:O$5, $D105,$J$78:O$78)-SUM($I105:O105))</f>
        <v>0</v>
      </c>
      <c r="Q105" s="8">
        <f>IF(SUM($I105:P105)&lt;SUMIF($J$5:P$5, $D105,$J$78:P$78), SUMIF($J$5:P$5, $D105,$J$78:P$78)/$I$70, SUMIF($J$5:P$5, $D105,$J$78:P$78)-SUM($I105:P105))</f>
        <v>0</v>
      </c>
      <c r="R105" s="8">
        <f>IF(SUM($I105:Q105)&lt;SUMIF($J$5:Q$5, $D105,$J$78:Q$78), SUMIF($J$5:Q$5, $D105,$J$78:Q$78)/$I$70, SUMIF($J$5:Q$5, $D105,$J$78:Q$78)-SUM($I105:Q105))</f>
        <v>0</v>
      </c>
      <c r="S105" s="8">
        <f>IF(SUM($I105:R105)&lt;SUMIF($J$5:R$5, $D105,$J$78:R$78), SUMIF($J$5:R$5, $D105,$J$78:R$78)/$I$70, SUMIF($J$5:R$5, $D105,$J$78:R$78)-SUM($I105:R105))</f>
        <v>0</v>
      </c>
      <c r="T105" s="8">
        <f>IF(SUM($I105:S105)&lt;SUMIF($J$5:S$5, $D105,$J$78:S$78), SUMIF($J$5:S$5, $D105,$J$78:S$78)/$I$70, SUMIF($J$5:S$5, $D105,$J$78:S$78)-SUM($I105:S105))</f>
        <v>0</v>
      </c>
      <c r="U105" s="8">
        <f>IF(SUM($I105:T105)&lt;SUMIF($J$5:T$5, $D105,$J$78:T$78), SUMIF($J$5:T$5, $D105,$J$78:T$78)/$I$70, SUMIF($J$5:T$5, $D105,$J$78:T$78)-SUM($I105:T105))</f>
        <v>0</v>
      </c>
      <c r="V105" s="8">
        <f>IF(SUM($I105:U105)&lt;SUMIF($J$5:U$5, $D105,$J$78:U$78), SUMIF($J$5:U$5, $D105,$J$78:U$78)/$I$70, SUMIF($J$5:U$5, $D105,$J$78:U$78)-SUM($I105:U105))</f>
        <v>0</v>
      </c>
      <c r="W105" s="8">
        <f>IF(SUM($I105:V105)&lt;SUMIF($J$5:V$5, $D105,$J$78:V$78), SUMIF($J$5:V$5, $D105,$J$78:V$78)/$I$70, SUMIF($J$5:V$5, $D105,$J$78:V$78)-SUM($I105:V105))</f>
        <v>0</v>
      </c>
      <c r="X105" s="8">
        <f>IF(SUM($I105:W105)&lt;SUMIF($J$5:W$5, $D105,$J$78:W$78), SUMIF($J$5:W$5, $D105,$J$78:W$78)/$I$70, SUMIF($J$5:W$5, $D105,$J$78:W$78)-SUM($I105:W105))</f>
        <v>0</v>
      </c>
      <c r="Y105" s="8">
        <f>IF(SUM($I105:X105)&lt;SUMIF($J$5:X$5, $D105,$J$78:X$78), SUMIF($J$5:X$5, $D105,$J$78:X$78)/$I$70, SUMIF($J$5:X$5, $D105,$J$78:X$78)-SUM($I105:X105))</f>
        <v>0</v>
      </c>
      <c r="Z105" s="8">
        <f>IF(SUM($I105:Y105)&lt;SUMIF($J$5:Y$5, $D105,$J$78:Y$78), SUMIF($J$5:Y$5, $D105,$J$78:Y$78)/$I$70, SUMIF($J$5:Y$5, $D105,$J$78:Y$78)-SUM($I105:Y105))</f>
        <v>0</v>
      </c>
      <c r="AA105" s="8">
        <f>IF(SUM($I105:Z105)&lt;SUMIF($J$5:Z$5, $D105,$J$78:Z$78), SUMIF($J$5:Z$5, $D105,$J$78:Z$78)/$I$70, SUMIF($J$5:Z$5, $D105,$J$78:Z$78)-SUM($I105:Z105))</f>
        <v>0</v>
      </c>
      <c r="AB105" s="8">
        <f>IF(SUM($I105:AA105)&lt;SUMIF($J$5:AA$5, $D105,$J$78:AA$78), SUMIF($J$5:AA$5, $D105,$J$78:AA$78)/$I$70, SUMIF($J$5:AA$5, $D105,$J$78:AA$78)-SUM($I105:AA105))</f>
        <v>0</v>
      </c>
      <c r="AC105" s="8">
        <f>IF(SUM($I105:AB105)&lt;SUMIF($J$5:AB$5, $D105,$J$78:AB$78), SUMIF($J$5:AB$5, $D105,$J$78:AB$78)/$I$70, SUMIF($J$5:AB$5, $D105,$J$78:AB$78)-SUM($I105:AB105))</f>
        <v>0</v>
      </c>
      <c r="AD105" s="8">
        <f>IF(SUM($I105:AC105)&lt;SUMIF($J$5:AC$5, $D105,$J$78:AC$78), SUMIF($J$5:AC$5, $D105,$J$78:AC$78)/$I$70, SUMIF($J$5:AC$5, $D105,$J$78:AC$78)-SUM($I105:AC105))</f>
        <v>0</v>
      </c>
      <c r="AE105" s="8">
        <f>IF(SUM($I105:AD105)&lt;SUMIF($J$5:AD$5, $D105,$J$78:AD$78), SUMIF($J$5:AD$5, $D105,$J$78:AD$78)/$I$70, SUMIF($J$5:AD$5, $D105,$J$78:AD$78)-SUM($I105:AD105))</f>
        <v>0</v>
      </c>
      <c r="AF105" s="8">
        <f>IF(SUM($I105:AE105)&lt;SUMIF($J$5:AE$5, $D105,$J$78:AE$78), SUMIF($J$5:AE$5, $D105,$J$78:AE$78)/$I$70, SUMIF($J$5:AE$5, $D105,$J$78:AE$78)-SUM($I105:AE105))</f>
        <v>0</v>
      </c>
      <c r="AG105" s="8">
        <f>IF(SUM($I105:AF105)&lt;SUMIF($J$5:AF$5, $D105,$J$78:AF$78), SUMIF($J$5:AF$5, $D105,$J$78:AF$78)/$I$70, SUMIF($J$5:AF$5, $D105,$J$78:AF$78)-SUM($I105:AF105))</f>
        <v>0</v>
      </c>
      <c r="AH105" s="8">
        <f>IF(SUM($I105:AG105)&lt;SUMIF($J$5:AG$5, $D105,$J$78:AG$78), SUMIF($J$5:AG$5, $D105,$J$78:AG$78)/$I$70, SUMIF($J$5:AG$5, $D105,$J$78:AG$78)-SUM($I105:AG105))</f>
        <v>0</v>
      </c>
      <c r="AI105" s="8">
        <f>IF(SUM($I105:AH105)&lt;SUMIF($J$5:AH$5, $D105,$J$78:AH$78), SUMIF($J$5:AH$5, $D105,$J$78:AH$78)/$I$70, SUMIF($J$5:AH$5, $D105,$J$78:AH$78)-SUM($I105:AH105))</f>
        <v>0</v>
      </c>
      <c r="AJ105" s="8">
        <f>IF(SUM($I105:AI105)&lt;SUMIF($J$5:AI$5, $D105,$J$78:AI$78), SUMIF($J$5:AI$5, $D105,$J$78:AI$78)/$I$70, SUMIF($J$5:AI$5, $D105,$J$78:AI$78)-SUM($I105:AI105))</f>
        <v>2.90726911124632</v>
      </c>
      <c r="AK105" s="8">
        <f>IF(SUM($I105:AJ105)&lt;SUMIF($J$5:AJ$5, $D105,$J$78:AJ$78), SUMIF($J$5:AJ$5, $D105,$J$78:AJ$78)/$I$70, SUMIF($J$5:AJ$5, $D105,$J$78:AJ$78)-SUM($I105:AJ105))</f>
        <v>2.90726911124632</v>
      </c>
      <c r="AL105" s="8">
        <f>IF(SUM($I105:AK105)&lt;SUMIF($J$5:AK$5, $D105,$J$78:AK$78), SUMIF($J$5:AK$5, $D105,$J$78:AK$78)/$I$70, SUMIF($J$5:AK$5, $D105,$J$78:AK$78)-SUM($I105:AK105))</f>
        <v>2.90726911124632</v>
      </c>
      <c r="AM105" s="8">
        <f>IF(SUM($I105:AL105)&lt;SUMIF($J$5:AL$5, $D105,$J$78:AL$78), SUMIF($J$5:AL$5, $D105,$J$78:AL$78)/$I$70, SUMIF($J$5:AL$5, $D105,$J$78:AL$78)-SUM($I105:AL105))</f>
        <v>2.90726911124632</v>
      </c>
      <c r="AP105" s="9"/>
    </row>
    <row r="106" spans="4:42" ht="12.75" customHeight="1">
      <c r="D106" s="36">
        <f t="shared" si="56"/>
        <v>2037</v>
      </c>
      <c r="E106" s="1" t="s">
        <v>50</v>
      </c>
      <c r="I106" s="57"/>
      <c r="J106" s="8">
        <f>IF(SUM($I106:I106)&lt;SUMIF(I$5:$J$5, $D106,I$78:$J$78), SUMIF(I$5:$J$5, $D106,I$78:$J$78)/$I$70, SUMIF(I$5:$J$5, $D106,I$78:$J$78)-SUM($I106:I106))</f>
        <v>0</v>
      </c>
      <c r="K106" s="8">
        <f>IF(SUM($I106:J106)&lt;SUMIF(J$5:$J$5, $D106,J$78:$J$78), SUMIF(J$5:$J$5, $D106,J$78:$J$78)/$I$70, SUMIF(J$5:$J$5, $D106,J$78:$J$78)-SUM($I106:J106))</f>
        <v>0</v>
      </c>
      <c r="L106" s="8">
        <f>IF(SUM($I106:K106)&lt;SUMIF($J$5:K$5, $D106,$J$78:K$78), SUMIF($J$5:K$5, $D106,$J$78:K$78)/$I$70, SUMIF($J$5:K$5, $D106,$J$78:K$78)-SUM($I106:K106))</f>
        <v>0</v>
      </c>
      <c r="M106" s="8">
        <f>IF(SUM($I106:L106)&lt;SUMIF($J$5:L$5, $D106,$J$78:L$78), SUMIF($J$5:L$5, $D106,$J$78:L$78)/$I$70, SUMIF($J$5:L$5, $D106,$J$78:L$78)-SUM($I106:L106))</f>
        <v>0</v>
      </c>
      <c r="N106" s="8">
        <f>IF(SUM($I106:M106)&lt;SUMIF($J$5:M$5, $D106,$J$78:M$78), SUMIF($J$5:M$5, $D106,$J$78:M$78)/$I$70, SUMIF($J$5:M$5, $D106,$J$78:M$78)-SUM($I106:M106))</f>
        <v>0</v>
      </c>
      <c r="O106" s="8">
        <f>IF(SUM($I106:N106)&lt;SUMIF($J$5:N$5, $D106,$J$78:N$78), SUMIF($J$5:N$5, $D106,$J$78:N$78)/$I$70, SUMIF($J$5:N$5, $D106,$J$78:N$78)-SUM($I106:N106))</f>
        <v>0</v>
      </c>
      <c r="P106" s="8">
        <f>IF(SUM($I106:O106)&lt;SUMIF($J$5:O$5, $D106,$J$78:O$78), SUMIF($J$5:O$5, $D106,$J$78:O$78)/$I$70, SUMIF($J$5:O$5, $D106,$J$78:O$78)-SUM($I106:O106))</f>
        <v>0</v>
      </c>
      <c r="Q106" s="8">
        <f>IF(SUM($I106:P106)&lt;SUMIF($J$5:P$5, $D106,$J$78:P$78), SUMIF($J$5:P$5, $D106,$J$78:P$78)/$I$70, SUMIF($J$5:P$5, $D106,$J$78:P$78)-SUM($I106:P106))</f>
        <v>0</v>
      </c>
      <c r="R106" s="8">
        <f>IF(SUM($I106:Q106)&lt;SUMIF($J$5:Q$5, $D106,$J$78:Q$78), SUMIF($J$5:Q$5, $D106,$J$78:Q$78)/$I$70, SUMIF($J$5:Q$5, $D106,$J$78:Q$78)-SUM($I106:Q106))</f>
        <v>0</v>
      </c>
      <c r="S106" s="8">
        <f>IF(SUM($I106:R106)&lt;SUMIF($J$5:R$5, $D106,$J$78:R$78), SUMIF($J$5:R$5, $D106,$J$78:R$78)/$I$70, SUMIF($J$5:R$5, $D106,$J$78:R$78)-SUM($I106:R106))</f>
        <v>0</v>
      </c>
      <c r="T106" s="8">
        <f>IF(SUM($I106:S106)&lt;SUMIF($J$5:S$5, $D106,$J$78:S$78), SUMIF($J$5:S$5, $D106,$J$78:S$78)/$I$70, SUMIF($J$5:S$5, $D106,$J$78:S$78)-SUM($I106:S106))</f>
        <v>0</v>
      </c>
      <c r="U106" s="8">
        <f>IF(SUM($I106:T106)&lt;SUMIF($J$5:T$5, $D106,$J$78:T$78), SUMIF($J$5:T$5, $D106,$J$78:T$78)/$I$70, SUMIF($J$5:T$5, $D106,$J$78:T$78)-SUM($I106:T106))</f>
        <v>0</v>
      </c>
      <c r="V106" s="8">
        <f>IF(SUM($I106:U106)&lt;SUMIF($J$5:U$5, $D106,$J$78:U$78), SUMIF($J$5:U$5, $D106,$J$78:U$78)/$I$70, SUMIF($J$5:U$5, $D106,$J$78:U$78)-SUM($I106:U106))</f>
        <v>0</v>
      </c>
      <c r="W106" s="8">
        <f>IF(SUM($I106:V106)&lt;SUMIF($J$5:V$5, $D106,$J$78:V$78), SUMIF($J$5:V$5, $D106,$J$78:V$78)/$I$70, SUMIF($J$5:V$5, $D106,$J$78:V$78)-SUM($I106:V106))</f>
        <v>0</v>
      </c>
      <c r="X106" s="8">
        <f>IF(SUM($I106:W106)&lt;SUMIF($J$5:W$5, $D106,$J$78:W$78), SUMIF($J$5:W$5, $D106,$J$78:W$78)/$I$70, SUMIF($J$5:W$5, $D106,$J$78:W$78)-SUM($I106:W106))</f>
        <v>0</v>
      </c>
      <c r="Y106" s="8">
        <f>IF(SUM($I106:X106)&lt;SUMIF($J$5:X$5, $D106,$J$78:X$78), SUMIF($J$5:X$5, $D106,$J$78:X$78)/$I$70, SUMIF($J$5:X$5, $D106,$J$78:X$78)-SUM($I106:X106))</f>
        <v>0</v>
      </c>
      <c r="Z106" s="8">
        <f>IF(SUM($I106:Y106)&lt;SUMIF($J$5:Y$5, $D106,$J$78:Y$78), SUMIF($J$5:Y$5, $D106,$J$78:Y$78)/$I$70, SUMIF($J$5:Y$5, $D106,$J$78:Y$78)-SUM($I106:Y106))</f>
        <v>0</v>
      </c>
      <c r="AA106" s="8">
        <f>IF(SUM($I106:Z106)&lt;SUMIF($J$5:Z$5, $D106,$J$78:Z$78), SUMIF($J$5:Z$5, $D106,$J$78:Z$78)/$I$70, SUMIF($J$5:Z$5, $D106,$J$78:Z$78)-SUM($I106:Z106))</f>
        <v>0</v>
      </c>
      <c r="AB106" s="8">
        <f>IF(SUM($I106:AA106)&lt;SUMIF($J$5:AA$5, $D106,$J$78:AA$78), SUMIF($J$5:AA$5, $D106,$J$78:AA$78)/$I$70, SUMIF($J$5:AA$5, $D106,$J$78:AA$78)-SUM($I106:AA106))</f>
        <v>0</v>
      </c>
      <c r="AC106" s="8">
        <f>IF(SUM($I106:AB106)&lt;SUMIF($J$5:AB$5, $D106,$J$78:AB$78), SUMIF($J$5:AB$5, $D106,$J$78:AB$78)/$I$70, SUMIF($J$5:AB$5, $D106,$J$78:AB$78)-SUM($I106:AB106))</f>
        <v>0</v>
      </c>
      <c r="AD106" s="8">
        <f>IF(SUM($I106:AC106)&lt;SUMIF($J$5:AC$5, $D106,$J$78:AC$78), SUMIF($J$5:AC$5, $D106,$J$78:AC$78)/$I$70, SUMIF($J$5:AC$5, $D106,$J$78:AC$78)-SUM($I106:AC106))</f>
        <v>0</v>
      </c>
      <c r="AE106" s="8">
        <f>IF(SUM($I106:AD106)&lt;SUMIF($J$5:AD$5, $D106,$J$78:AD$78), SUMIF($J$5:AD$5, $D106,$J$78:AD$78)/$I$70, SUMIF($J$5:AD$5, $D106,$J$78:AD$78)-SUM($I106:AD106))</f>
        <v>0</v>
      </c>
      <c r="AF106" s="8">
        <f>IF(SUM($I106:AE106)&lt;SUMIF($J$5:AE$5, $D106,$J$78:AE$78), SUMIF($J$5:AE$5, $D106,$J$78:AE$78)/$I$70, SUMIF($J$5:AE$5, $D106,$J$78:AE$78)-SUM($I106:AE106))</f>
        <v>0</v>
      </c>
      <c r="AG106" s="8">
        <f>IF(SUM($I106:AF106)&lt;SUMIF($J$5:AF$5, $D106,$J$78:AF$78), SUMIF($J$5:AF$5, $D106,$J$78:AF$78)/$I$70, SUMIF($J$5:AF$5, $D106,$J$78:AF$78)-SUM($I106:AF106))</f>
        <v>0</v>
      </c>
      <c r="AH106" s="8">
        <f>IF(SUM($I106:AG106)&lt;SUMIF($J$5:AG$5, $D106,$J$78:AG$78), SUMIF($J$5:AG$5, $D106,$J$78:AG$78)/$I$70, SUMIF($J$5:AG$5, $D106,$J$78:AG$78)-SUM($I106:AG106))</f>
        <v>0</v>
      </c>
      <c r="AI106" s="8">
        <f>IF(SUM($I106:AH106)&lt;SUMIF($J$5:AH$5, $D106,$J$78:AH$78), SUMIF($J$5:AH$5, $D106,$J$78:AH$78)/$I$70, SUMIF($J$5:AH$5, $D106,$J$78:AH$78)-SUM($I106:AH106))</f>
        <v>0</v>
      </c>
      <c r="AJ106" s="8">
        <f>IF(SUM($I106:AI106)&lt;SUMIF($J$5:AI$5, $D106,$J$78:AI$78), SUMIF($J$5:AI$5, $D106,$J$78:AI$78)/$I$70, SUMIF($J$5:AI$5, $D106,$J$78:AI$78)-SUM($I106:AI106))</f>
        <v>0</v>
      </c>
      <c r="AK106" s="8">
        <f>IF(SUM($I106:AJ106)&lt;SUMIF($J$5:AJ$5, $D106,$J$78:AJ$78), SUMIF($J$5:AJ$5, $D106,$J$78:AJ$78)/$I$70, SUMIF($J$5:AJ$5, $D106,$J$78:AJ$78)-SUM($I106:AJ106))</f>
        <v>2.90726911124632</v>
      </c>
      <c r="AL106" s="8">
        <f>IF(SUM($I106:AK106)&lt;SUMIF($J$5:AK$5, $D106,$J$78:AK$78), SUMIF($J$5:AK$5, $D106,$J$78:AK$78)/$I$70, SUMIF($J$5:AK$5, $D106,$J$78:AK$78)-SUM($I106:AK106))</f>
        <v>2.90726911124632</v>
      </c>
      <c r="AM106" s="8">
        <f>IF(SUM($I106:AL106)&lt;SUMIF($J$5:AL$5, $D106,$J$78:AL$78), SUMIF($J$5:AL$5, $D106,$J$78:AL$78)/$I$70, SUMIF($J$5:AL$5, $D106,$J$78:AL$78)-SUM($I106:AL106))</f>
        <v>2.90726911124632</v>
      </c>
      <c r="AP106" s="9"/>
    </row>
    <row r="107" spans="4:42" ht="12.75" customHeight="1">
      <c r="D107" s="36">
        <f t="shared" si="56"/>
        <v>2038</v>
      </c>
      <c r="E107" s="1" t="s">
        <v>50</v>
      </c>
      <c r="I107" s="57"/>
      <c r="J107" s="8">
        <f>IF(SUM($I107:I107)&lt;SUMIF(I$5:$J$5, $D107,I$78:$J$78), SUMIF(I$5:$J$5, $D107,I$78:$J$78)/$I$70, SUMIF(I$5:$J$5, $D107,I$78:$J$78)-SUM($I107:I107))</f>
        <v>0</v>
      </c>
      <c r="K107" s="8">
        <f>IF(SUM($I107:J107)&lt;SUMIF(J$5:$J$5, $D107,J$78:$J$78), SUMIF(J$5:$J$5, $D107,J$78:$J$78)/$I$70, SUMIF(J$5:$J$5, $D107,J$78:$J$78)-SUM($I107:J107))</f>
        <v>0</v>
      </c>
      <c r="L107" s="8">
        <f>IF(SUM($I107:K107)&lt;SUMIF($J$5:K$5, $D107,$J$78:K$78), SUMIF($J$5:K$5, $D107,$J$78:K$78)/$I$70, SUMIF($J$5:K$5, $D107,$J$78:K$78)-SUM($I107:K107))</f>
        <v>0</v>
      </c>
      <c r="M107" s="8">
        <f>IF(SUM($I107:L107)&lt;SUMIF($J$5:L$5, $D107,$J$78:L$78), SUMIF($J$5:L$5, $D107,$J$78:L$78)/$I$70, SUMIF($J$5:L$5, $D107,$J$78:L$78)-SUM($I107:L107))</f>
        <v>0</v>
      </c>
      <c r="N107" s="8">
        <f>IF(SUM($I107:M107)&lt;SUMIF($J$5:M$5, $D107,$J$78:M$78), SUMIF($J$5:M$5, $D107,$J$78:M$78)/$I$70, SUMIF($J$5:M$5, $D107,$J$78:M$78)-SUM($I107:M107))</f>
        <v>0</v>
      </c>
      <c r="O107" s="8">
        <f>IF(SUM($I107:N107)&lt;SUMIF($J$5:N$5, $D107,$J$78:N$78), SUMIF($J$5:N$5, $D107,$J$78:N$78)/$I$70, SUMIF($J$5:N$5, $D107,$J$78:N$78)-SUM($I107:N107))</f>
        <v>0</v>
      </c>
      <c r="P107" s="8">
        <f>IF(SUM($I107:O107)&lt;SUMIF($J$5:O$5, $D107,$J$78:O$78), SUMIF($J$5:O$5, $D107,$J$78:O$78)/$I$70, SUMIF($J$5:O$5, $D107,$J$78:O$78)-SUM($I107:O107))</f>
        <v>0</v>
      </c>
      <c r="Q107" s="8">
        <f>IF(SUM($I107:P107)&lt;SUMIF($J$5:P$5, $D107,$J$78:P$78), SUMIF($J$5:P$5, $D107,$J$78:P$78)/$I$70, SUMIF($J$5:P$5, $D107,$J$78:P$78)-SUM($I107:P107))</f>
        <v>0</v>
      </c>
      <c r="R107" s="8">
        <f>IF(SUM($I107:Q107)&lt;SUMIF($J$5:Q$5, $D107,$J$78:Q$78), SUMIF($J$5:Q$5, $D107,$J$78:Q$78)/$I$70, SUMIF($J$5:Q$5, $D107,$J$78:Q$78)-SUM($I107:Q107))</f>
        <v>0</v>
      </c>
      <c r="S107" s="8">
        <f>IF(SUM($I107:R107)&lt;SUMIF($J$5:R$5, $D107,$J$78:R$78), SUMIF($J$5:R$5, $D107,$J$78:R$78)/$I$70, SUMIF($J$5:R$5, $D107,$J$78:R$78)-SUM($I107:R107))</f>
        <v>0</v>
      </c>
      <c r="T107" s="8">
        <f>IF(SUM($I107:S107)&lt;SUMIF($J$5:S$5, $D107,$J$78:S$78), SUMIF($J$5:S$5, $D107,$J$78:S$78)/$I$70, SUMIF($J$5:S$5, $D107,$J$78:S$78)-SUM($I107:S107))</f>
        <v>0</v>
      </c>
      <c r="U107" s="8">
        <f>IF(SUM($I107:T107)&lt;SUMIF($J$5:T$5, $D107,$J$78:T$78), SUMIF($J$5:T$5, $D107,$J$78:T$78)/$I$70, SUMIF($J$5:T$5, $D107,$J$78:T$78)-SUM($I107:T107))</f>
        <v>0</v>
      </c>
      <c r="V107" s="8">
        <f>IF(SUM($I107:U107)&lt;SUMIF($J$5:U$5, $D107,$J$78:U$78), SUMIF($J$5:U$5, $D107,$J$78:U$78)/$I$70, SUMIF($J$5:U$5, $D107,$J$78:U$78)-SUM($I107:U107))</f>
        <v>0</v>
      </c>
      <c r="W107" s="8">
        <f>IF(SUM($I107:V107)&lt;SUMIF($J$5:V$5, $D107,$J$78:V$78), SUMIF($J$5:V$5, $D107,$J$78:V$78)/$I$70, SUMIF($J$5:V$5, $D107,$J$78:V$78)-SUM($I107:V107))</f>
        <v>0</v>
      </c>
      <c r="X107" s="8">
        <f>IF(SUM($I107:W107)&lt;SUMIF($J$5:W$5, $D107,$J$78:W$78), SUMIF($J$5:W$5, $D107,$J$78:W$78)/$I$70, SUMIF($J$5:W$5, $D107,$J$78:W$78)-SUM($I107:W107))</f>
        <v>0</v>
      </c>
      <c r="Y107" s="8">
        <f>IF(SUM($I107:X107)&lt;SUMIF($J$5:X$5, $D107,$J$78:X$78), SUMIF($J$5:X$5, $D107,$J$78:X$78)/$I$70, SUMIF($J$5:X$5, $D107,$J$78:X$78)-SUM($I107:X107))</f>
        <v>0</v>
      </c>
      <c r="Z107" s="8">
        <f>IF(SUM($I107:Y107)&lt;SUMIF($J$5:Y$5, $D107,$J$78:Y$78), SUMIF($J$5:Y$5, $D107,$J$78:Y$78)/$I$70, SUMIF($J$5:Y$5, $D107,$J$78:Y$78)-SUM($I107:Y107))</f>
        <v>0</v>
      </c>
      <c r="AA107" s="8">
        <f>IF(SUM($I107:Z107)&lt;SUMIF($J$5:Z$5, $D107,$J$78:Z$78), SUMIF($J$5:Z$5, $D107,$J$78:Z$78)/$I$70, SUMIF($J$5:Z$5, $D107,$J$78:Z$78)-SUM($I107:Z107))</f>
        <v>0</v>
      </c>
      <c r="AB107" s="8">
        <f>IF(SUM($I107:AA107)&lt;SUMIF($J$5:AA$5, $D107,$J$78:AA$78), SUMIF($J$5:AA$5, $D107,$J$78:AA$78)/$I$70, SUMIF($J$5:AA$5, $D107,$J$78:AA$78)-SUM($I107:AA107))</f>
        <v>0</v>
      </c>
      <c r="AC107" s="8">
        <f>IF(SUM($I107:AB107)&lt;SUMIF($J$5:AB$5, $D107,$J$78:AB$78), SUMIF($J$5:AB$5, $D107,$J$78:AB$78)/$I$70, SUMIF($J$5:AB$5, $D107,$J$78:AB$78)-SUM($I107:AB107))</f>
        <v>0</v>
      </c>
      <c r="AD107" s="8">
        <f>IF(SUM($I107:AC107)&lt;SUMIF($J$5:AC$5, $D107,$J$78:AC$78), SUMIF($J$5:AC$5, $D107,$J$78:AC$78)/$I$70, SUMIF($J$5:AC$5, $D107,$J$78:AC$78)-SUM($I107:AC107))</f>
        <v>0</v>
      </c>
      <c r="AE107" s="8">
        <f>IF(SUM($I107:AD107)&lt;SUMIF($J$5:AD$5, $D107,$J$78:AD$78), SUMIF($J$5:AD$5, $D107,$J$78:AD$78)/$I$70, SUMIF($J$5:AD$5, $D107,$J$78:AD$78)-SUM($I107:AD107))</f>
        <v>0</v>
      </c>
      <c r="AF107" s="8">
        <f>IF(SUM($I107:AE107)&lt;SUMIF($J$5:AE$5, $D107,$J$78:AE$78), SUMIF($J$5:AE$5, $D107,$J$78:AE$78)/$I$70, SUMIF($J$5:AE$5, $D107,$J$78:AE$78)-SUM($I107:AE107))</f>
        <v>0</v>
      </c>
      <c r="AG107" s="8">
        <f>IF(SUM($I107:AF107)&lt;SUMIF($J$5:AF$5, $D107,$J$78:AF$78), SUMIF($J$5:AF$5, $D107,$J$78:AF$78)/$I$70, SUMIF($J$5:AF$5, $D107,$J$78:AF$78)-SUM($I107:AF107))</f>
        <v>0</v>
      </c>
      <c r="AH107" s="8">
        <f>IF(SUM($I107:AG107)&lt;SUMIF($J$5:AG$5, $D107,$J$78:AG$78), SUMIF($J$5:AG$5, $D107,$J$78:AG$78)/$I$70, SUMIF($J$5:AG$5, $D107,$J$78:AG$78)-SUM($I107:AG107))</f>
        <v>0</v>
      </c>
      <c r="AI107" s="8">
        <f>IF(SUM($I107:AH107)&lt;SUMIF($J$5:AH$5, $D107,$J$78:AH$78), SUMIF($J$5:AH$5, $D107,$J$78:AH$78)/$I$70, SUMIF($J$5:AH$5, $D107,$J$78:AH$78)-SUM($I107:AH107))</f>
        <v>0</v>
      </c>
      <c r="AJ107" s="8">
        <f>IF(SUM($I107:AI107)&lt;SUMIF($J$5:AI$5, $D107,$J$78:AI$78), SUMIF($J$5:AI$5, $D107,$J$78:AI$78)/$I$70, SUMIF($J$5:AI$5, $D107,$J$78:AI$78)-SUM($I107:AI107))</f>
        <v>0</v>
      </c>
      <c r="AK107" s="8">
        <f>IF(SUM($I107:AJ107)&lt;SUMIF($J$5:AJ$5, $D107,$J$78:AJ$78), SUMIF($J$5:AJ$5, $D107,$J$78:AJ$78)/$I$70, SUMIF($J$5:AJ$5, $D107,$J$78:AJ$78)-SUM($I107:AJ107))</f>
        <v>0</v>
      </c>
      <c r="AL107" s="8">
        <f>IF(SUM($I107:AK107)&lt;SUMIF($J$5:AK$5, $D107,$J$78:AK$78), SUMIF($J$5:AK$5, $D107,$J$78:AK$78)/$I$70, SUMIF($J$5:AK$5, $D107,$J$78:AK$78)-SUM($I107:AK107))</f>
        <v>2.90726911124632</v>
      </c>
      <c r="AM107" s="8">
        <f>IF(SUM($I107:AL107)&lt;SUMIF($J$5:AL$5, $D107,$J$78:AL$78), SUMIF($J$5:AL$5, $D107,$J$78:AL$78)/$I$70, SUMIF($J$5:AL$5, $D107,$J$78:AL$78)-SUM($I107:AL107))</f>
        <v>2.90726911124632</v>
      </c>
      <c r="AP107" s="9"/>
    </row>
    <row r="108" spans="4:42" ht="12.75" customHeight="1">
      <c r="D108" s="36">
        <f t="shared" si="56"/>
        <v>2039</v>
      </c>
      <c r="E108" s="1" t="s">
        <v>50</v>
      </c>
      <c r="I108" s="57"/>
      <c r="J108" s="8">
        <f>IF(SUM($I108:I108)&lt;SUMIF(I$5:$J$5, $D108,I$78:$J$78), SUMIF(I$5:$J$5, $D108,I$78:$J$78)/$I$70, SUMIF(I$5:$J$5, $D108,I$78:$J$78)-SUM($I108:I108))</f>
        <v>0</v>
      </c>
      <c r="K108" s="8">
        <f>IF(SUM($I108:J108)&lt;SUMIF(J$5:$J$5, $D108,J$78:$J$78), SUMIF(J$5:$J$5, $D108,J$78:$J$78)/$I$70, SUMIF(J$5:$J$5, $D108,J$78:$J$78)-SUM($I108:J108))</f>
        <v>0</v>
      </c>
      <c r="L108" s="8">
        <f>IF(SUM($I108:K108)&lt;SUMIF($J$5:K$5, $D108,$J$78:K$78), SUMIF($J$5:K$5, $D108,$J$78:K$78)/$I$70, SUMIF($J$5:K$5, $D108,$J$78:K$78)-SUM($I108:K108))</f>
        <v>0</v>
      </c>
      <c r="M108" s="8">
        <f>IF(SUM($I108:L108)&lt;SUMIF($J$5:L$5, $D108,$J$78:L$78), SUMIF($J$5:L$5, $D108,$J$78:L$78)/$I$70, SUMIF($J$5:L$5, $D108,$J$78:L$78)-SUM($I108:L108))</f>
        <v>0</v>
      </c>
      <c r="N108" s="8">
        <f>IF(SUM($I108:M108)&lt;SUMIF($J$5:M$5, $D108,$J$78:M$78), SUMIF($J$5:M$5, $D108,$J$78:M$78)/$I$70, SUMIF($J$5:M$5, $D108,$J$78:M$78)-SUM($I108:M108))</f>
        <v>0</v>
      </c>
      <c r="O108" s="8">
        <f>IF(SUM($I108:N108)&lt;SUMIF($J$5:N$5, $D108,$J$78:N$78), SUMIF($J$5:N$5, $D108,$J$78:N$78)/$I$70, SUMIF($J$5:N$5, $D108,$J$78:N$78)-SUM($I108:N108))</f>
        <v>0</v>
      </c>
      <c r="P108" s="8">
        <f>IF(SUM($I108:O108)&lt;SUMIF($J$5:O$5, $D108,$J$78:O$78), SUMIF($J$5:O$5, $D108,$J$78:O$78)/$I$70, SUMIF($J$5:O$5, $D108,$J$78:O$78)-SUM($I108:O108))</f>
        <v>0</v>
      </c>
      <c r="Q108" s="8">
        <f>IF(SUM($I108:P108)&lt;SUMIF($J$5:P$5, $D108,$J$78:P$78), SUMIF($J$5:P$5, $D108,$J$78:P$78)/$I$70, SUMIF($J$5:P$5, $D108,$J$78:P$78)-SUM($I108:P108))</f>
        <v>0</v>
      </c>
      <c r="R108" s="8">
        <f>IF(SUM($I108:Q108)&lt;SUMIF($J$5:Q$5, $D108,$J$78:Q$78), SUMIF($J$5:Q$5, $D108,$J$78:Q$78)/$I$70, SUMIF($J$5:Q$5, $D108,$J$78:Q$78)-SUM($I108:Q108))</f>
        <v>0</v>
      </c>
      <c r="S108" s="8">
        <f>IF(SUM($I108:R108)&lt;SUMIF($J$5:R$5, $D108,$J$78:R$78), SUMIF($J$5:R$5, $D108,$J$78:R$78)/$I$70, SUMIF($J$5:R$5, $D108,$J$78:R$78)-SUM($I108:R108))</f>
        <v>0</v>
      </c>
      <c r="T108" s="8">
        <f>IF(SUM($I108:S108)&lt;SUMIF($J$5:S$5, $D108,$J$78:S$78), SUMIF($J$5:S$5, $D108,$J$78:S$78)/$I$70, SUMIF($J$5:S$5, $D108,$J$78:S$78)-SUM($I108:S108))</f>
        <v>0</v>
      </c>
      <c r="U108" s="8">
        <f>IF(SUM($I108:T108)&lt;SUMIF($J$5:T$5, $D108,$J$78:T$78), SUMIF($J$5:T$5, $D108,$J$78:T$78)/$I$70, SUMIF($J$5:T$5, $D108,$J$78:T$78)-SUM($I108:T108))</f>
        <v>0</v>
      </c>
      <c r="V108" s="8">
        <f>IF(SUM($I108:U108)&lt;SUMIF($J$5:U$5, $D108,$J$78:U$78), SUMIF($J$5:U$5, $D108,$J$78:U$78)/$I$70, SUMIF($J$5:U$5, $D108,$J$78:U$78)-SUM($I108:U108))</f>
        <v>0</v>
      </c>
      <c r="W108" s="8">
        <f>IF(SUM($I108:V108)&lt;SUMIF($J$5:V$5, $D108,$J$78:V$78), SUMIF($J$5:V$5, $D108,$J$78:V$78)/$I$70, SUMIF($J$5:V$5, $D108,$J$78:V$78)-SUM($I108:V108))</f>
        <v>0</v>
      </c>
      <c r="X108" s="8">
        <f>IF(SUM($I108:W108)&lt;SUMIF($J$5:W$5, $D108,$J$78:W$78), SUMIF($J$5:W$5, $D108,$J$78:W$78)/$I$70, SUMIF($J$5:W$5, $D108,$J$78:W$78)-SUM($I108:W108))</f>
        <v>0</v>
      </c>
      <c r="Y108" s="8">
        <f>IF(SUM($I108:X108)&lt;SUMIF($J$5:X$5, $D108,$J$78:X$78), SUMIF($J$5:X$5, $D108,$J$78:X$78)/$I$70, SUMIF($J$5:X$5, $D108,$J$78:X$78)-SUM($I108:X108))</f>
        <v>0</v>
      </c>
      <c r="Z108" s="8">
        <f>IF(SUM($I108:Y108)&lt;SUMIF($J$5:Y$5, $D108,$J$78:Y$78), SUMIF($J$5:Y$5, $D108,$J$78:Y$78)/$I$70, SUMIF($J$5:Y$5, $D108,$J$78:Y$78)-SUM($I108:Y108))</f>
        <v>0</v>
      </c>
      <c r="AA108" s="8">
        <f>IF(SUM($I108:Z108)&lt;SUMIF($J$5:Z$5, $D108,$J$78:Z$78), SUMIF($J$5:Z$5, $D108,$J$78:Z$78)/$I$70, SUMIF($J$5:Z$5, $D108,$J$78:Z$78)-SUM($I108:Z108))</f>
        <v>0</v>
      </c>
      <c r="AB108" s="8">
        <f>IF(SUM($I108:AA108)&lt;SUMIF($J$5:AA$5, $D108,$J$78:AA$78), SUMIF($J$5:AA$5, $D108,$J$78:AA$78)/$I$70, SUMIF($J$5:AA$5, $D108,$J$78:AA$78)-SUM($I108:AA108))</f>
        <v>0</v>
      </c>
      <c r="AC108" s="8">
        <f>IF(SUM($I108:AB108)&lt;SUMIF($J$5:AB$5, $D108,$J$78:AB$78), SUMIF($J$5:AB$5, $D108,$J$78:AB$78)/$I$70, SUMIF($J$5:AB$5, $D108,$J$78:AB$78)-SUM($I108:AB108))</f>
        <v>0</v>
      </c>
      <c r="AD108" s="8">
        <f>IF(SUM($I108:AC108)&lt;SUMIF($J$5:AC$5, $D108,$J$78:AC$78), SUMIF($J$5:AC$5, $D108,$J$78:AC$78)/$I$70, SUMIF($J$5:AC$5, $D108,$J$78:AC$78)-SUM($I108:AC108))</f>
        <v>0</v>
      </c>
      <c r="AE108" s="8">
        <f>IF(SUM($I108:AD108)&lt;SUMIF($J$5:AD$5, $D108,$J$78:AD$78), SUMIF($J$5:AD$5, $D108,$J$78:AD$78)/$I$70, SUMIF($J$5:AD$5, $D108,$J$78:AD$78)-SUM($I108:AD108))</f>
        <v>0</v>
      </c>
      <c r="AF108" s="8">
        <f>IF(SUM($I108:AE108)&lt;SUMIF($J$5:AE$5, $D108,$J$78:AE$78), SUMIF($J$5:AE$5, $D108,$J$78:AE$78)/$I$70, SUMIF($J$5:AE$5, $D108,$J$78:AE$78)-SUM($I108:AE108))</f>
        <v>0</v>
      </c>
      <c r="AG108" s="8">
        <f>IF(SUM($I108:AF108)&lt;SUMIF($J$5:AF$5, $D108,$J$78:AF$78), SUMIF($J$5:AF$5, $D108,$J$78:AF$78)/$I$70, SUMIF($J$5:AF$5, $D108,$J$78:AF$78)-SUM($I108:AF108))</f>
        <v>0</v>
      </c>
      <c r="AH108" s="8">
        <f>IF(SUM($I108:AG108)&lt;SUMIF($J$5:AG$5, $D108,$J$78:AG$78), SUMIF($J$5:AG$5, $D108,$J$78:AG$78)/$I$70, SUMIF($J$5:AG$5, $D108,$J$78:AG$78)-SUM($I108:AG108))</f>
        <v>0</v>
      </c>
      <c r="AI108" s="8">
        <f>IF(SUM($I108:AH108)&lt;SUMIF($J$5:AH$5, $D108,$J$78:AH$78), SUMIF($J$5:AH$5, $D108,$J$78:AH$78)/$I$70, SUMIF($J$5:AH$5, $D108,$J$78:AH$78)-SUM($I108:AH108))</f>
        <v>0</v>
      </c>
      <c r="AJ108" s="8">
        <f>IF(SUM($I108:AI108)&lt;SUMIF($J$5:AI$5, $D108,$J$78:AI$78), SUMIF($J$5:AI$5, $D108,$J$78:AI$78)/$I$70, SUMIF($J$5:AI$5, $D108,$J$78:AI$78)-SUM($I108:AI108))</f>
        <v>0</v>
      </c>
      <c r="AK108" s="8">
        <f>IF(SUM($I108:AJ108)&lt;SUMIF($J$5:AJ$5, $D108,$J$78:AJ$78), SUMIF($J$5:AJ$5, $D108,$J$78:AJ$78)/$I$70, SUMIF($J$5:AJ$5, $D108,$J$78:AJ$78)-SUM($I108:AJ108))</f>
        <v>0</v>
      </c>
      <c r="AL108" s="8">
        <f>IF(SUM($I108:AK108)&lt;SUMIF($J$5:AK$5, $D108,$J$78:AK$78), SUMIF($J$5:AK$5, $D108,$J$78:AK$78)/$I$70, SUMIF($J$5:AK$5, $D108,$J$78:AK$78)-SUM($I108:AK108))</f>
        <v>0</v>
      </c>
      <c r="AM108" s="8">
        <f>IF(SUM($I108:AL108)&lt;SUMIF($J$5:AL$5, $D108,$J$78:AL$78), SUMIF($J$5:AL$5, $D108,$J$78:AL$78)/$I$70, SUMIF($J$5:AL$5, $D108,$J$78:AL$78)-SUM($I108:AL108))</f>
        <v>2.90726911124632</v>
      </c>
      <c r="AP108" s="9"/>
    </row>
    <row r="109" spans="4:42" ht="12.75" customHeight="1">
      <c r="D109" s="36">
        <f t="shared" si="56"/>
        <v>2040</v>
      </c>
      <c r="E109" s="1" t="s">
        <v>50</v>
      </c>
      <c r="I109" s="57"/>
      <c r="J109" s="8">
        <f>IF(SUM($I109:I109)&lt;SUMIF(I$5:$J$5, $D109,I$78:$J$78), SUMIF(I$5:$J$5, $D109,I$78:$J$78)/$I$70, SUMIF(I$5:$J$5, $D109,I$78:$J$78)-SUM($I109:I109))</f>
        <v>0</v>
      </c>
      <c r="K109" s="8">
        <f>IF(SUM($I109:J109)&lt;SUMIF(J$5:$J$5, $D109,J$78:$J$78), SUMIF(J$5:$J$5, $D109,J$78:$J$78)/$I$70, SUMIF(J$5:$J$5, $D109,J$78:$J$78)-SUM($I109:J109))</f>
        <v>0</v>
      </c>
      <c r="L109" s="8">
        <f>IF(SUM($I109:K109)&lt;SUMIF($J$5:K$5, $D109,$J$78:K$78), SUMIF($J$5:K$5, $D109,$J$78:K$78)/$I$70, SUMIF($J$5:K$5, $D109,$J$78:K$78)-SUM($I109:K109))</f>
        <v>0</v>
      </c>
      <c r="M109" s="8">
        <f>IF(SUM($I109:L109)&lt;SUMIF($J$5:L$5, $D109,$J$78:L$78), SUMIF($J$5:L$5, $D109,$J$78:L$78)/$I$70, SUMIF($J$5:L$5, $D109,$J$78:L$78)-SUM($I109:L109))</f>
        <v>0</v>
      </c>
      <c r="N109" s="8">
        <f>IF(SUM($I109:M109)&lt;SUMIF($J$5:M$5, $D109,$J$78:M$78), SUMIF($J$5:M$5, $D109,$J$78:M$78)/$I$70, SUMIF($J$5:M$5, $D109,$J$78:M$78)-SUM($I109:M109))</f>
        <v>0</v>
      </c>
      <c r="O109" s="8">
        <f>IF(SUM($I109:N109)&lt;SUMIF($J$5:N$5, $D109,$J$78:N$78), SUMIF($J$5:N$5, $D109,$J$78:N$78)/$I$70, SUMIF($J$5:N$5, $D109,$J$78:N$78)-SUM($I109:N109))</f>
        <v>0</v>
      </c>
      <c r="P109" s="8">
        <f>IF(SUM($I109:O109)&lt;SUMIF($J$5:O$5, $D109,$J$78:O$78), SUMIF($J$5:O$5, $D109,$J$78:O$78)/$I$70, SUMIF($J$5:O$5, $D109,$J$78:O$78)-SUM($I109:O109))</f>
        <v>0</v>
      </c>
      <c r="Q109" s="8">
        <f>IF(SUM($I109:P109)&lt;SUMIF($J$5:P$5, $D109,$J$78:P$78), SUMIF($J$5:P$5, $D109,$J$78:P$78)/$I$70, SUMIF($J$5:P$5, $D109,$J$78:P$78)-SUM($I109:P109))</f>
        <v>0</v>
      </c>
      <c r="R109" s="8">
        <f>IF(SUM($I109:Q109)&lt;SUMIF($J$5:Q$5, $D109,$J$78:Q$78), SUMIF($J$5:Q$5, $D109,$J$78:Q$78)/$I$70, SUMIF($J$5:Q$5, $D109,$J$78:Q$78)-SUM($I109:Q109))</f>
        <v>0</v>
      </c>
      <c r="S109" s="8">
        <f>IF(SUM($I109:R109)&lt;SUMIF($J$5:R$5, $D109,$J$78:R$78), SUMIF($J$5:R$5, $D109,$J$78:R$78)/$I$70, SUMIF($J$5:R$5, $D109,$J$78:R$78)-SUM($I109:R109))</f>
        <v>0</v>
      </c>
      <c r="T109" s="8">
        <f>IF(SUM($I109:S109)&lt;SUMIF($J$5:S$5, $D109,$J$78:S$78), SUMIF($J$5:S$5, $D109,$J$78:S$78)/$I$70, SUMIF($J$5:S$5, $D109,$J$78:S$78)-SUM($I109:S109))</f>
        <v>0</v>
      </c>
      <c r="U109" s="8">
        <f>IF(SUM($I109:T109)&lt;SUMIF($J$5:T$5, $D109,$J$78:T$78), SUMIF($J$5:T$5, $D109,$J$78:T$78)/$I$70, SUMIF($J$5:T$5, $D109,$J$78:T$78)-SUM($I109:T109))</f>
        <v>0</v>
      </c>
      <c r="V109" s="8">
        <f>IF(SUM($I109:U109)&lt;SUMIF($J$5:U$5, $D109,$J$78:U$78), SUMIF($J$5:U$5, $D109,$J$78:U$78)/$I$70, SUMIF($J$5:U$5, $D109,$J$78:U$78)-SUM($I109:U109))</f>
        <v>0</v>
      </c>
      <c r="W109" s="8">
        <f>IF(SUM($I109:V109)&lt;SUMIF($J$5:V$5, $D109,$J$78:V$78), SUMIF($J$5:V$5, $D109,$J$78:V$78)/$I$70, SUMIF($J$5:V$5, $D109,$J$78:V$78)-SUM($I109:V109))</f>
        <v>0</v>
      </c>
      <c r="X109" s="8">
        <f>IF(SUM($I109:W109)&lt;SUMIF($J$5:W$5, $D109,$J$78:W$78), SUMIF($J$5:W$5, $D109,$J$78:W$78)/$I$70, SUMIF($J$5:W$5, $D109,$J$78:W$78)-SUM($I109:W109))</f>
        <v>0</v>
      </c>
      <c r="Y109" s="8">
        <f>IF(SUM($I109:X109)&lt;SUMIF($J$5:X$5, $D109,$J$78:X$78), SUMIF($J$5:X$5, $D109,$J$78:X$78)/$I$70, SUMIF($J$5:X$5, $D109,$J$78:X$78)-SUM($I109:X109))</f>
        <v>0</v>
      </c>
      <c r="Z109" s="8">
        <f>IF(SUM($I109:Y109)&lt;SUMIF($J$5:Y$5, $D109,$J$78:Y$78), SUMIF($J$5:Y$5, $D109,$J$78:Y$78)/$I$70, SUMIF($J$5:Y$5, $D109,$J$78:Y$78)-SUM($I109:Y109))</f>
        <v>0</v>
      </c>
      <c r="AA109" s="8">
        <f>IF(SUM($I109:Z109)&lt;SUMIF($J$5:Z$5, $D109,$J$78:Z$78), SUMIF($J$5:Z$5, $D109,$J$78:Z$78)/$I$70, SUMIF($J$5:Z$5, $D109,$J$78:Z$78)-SUM($I109:Z109))</f>
        <v>0</v>
      </c>
      <c r="AB109" s="8">
        <f>IF(SUM($I109:AA109)&lt;SUMIF($J$5:AA$5, $D109,$J$78:AA$78), SUMIF($J$5:AA$5, $D109,$J$78:AA$78)/$I$70, SUMIF($J$5:AA$5, $D109,$J$78:AA$78)-SUM($I109:AA109))</f>
        <v>0</v>
      </c>
      <c r="AC109" s="8">
        <f>IF(SUM($I109:AB109)&lt;SUMIF($J$5:AB$5, $D109,$J$78:AB$78), SUMIF($J$5:AB$5, $D109,$J$78:AB$78)/$I$70, SUMIF($J$5:AB$5, $D109,$J$78:AB$78)-SUM($I109:AB109))</f>
        <v>0</v>
      </c>
      <c r="AD109" s="8">
        <f>IF(SUM($I109:AC109)&lt;SUMIF($J$5:AC$5, $D109,$J$78:AC$78), SUMIF($J$5:AC$5, $D109,$J$78:AC$78)/$I$70, SUMIF($J$5:AC$5, $D109,$J$78:AC$78)-SUM($I109:AC109))</f>
        <v>0</v>
      </c>
      <c r="AE109" s="8">
        <f>IF(SUM($I109:AD109)&lt;SUMIF($J$5:AD$5, $D109,$J$78:AD$78), SUMIF($J$5:AD$5, $D109,$J$78:AD$78)/$I$70, SUMIF($J$5:AD$5, $D109,$J$78:AD$78)-SUM($I109:AD109))</f>
        <v>0</v>
      </c>
      <c r="AF109" s="8">
        <f>IF(SUM($I109:AE109)&lt;SUMIF($J$5:AE$5, $D109,$J$78:AE$78), SUMIF($J$5:AE$5, $D109,$J$78:AE$78)/$I$70, SUMIF($J$5:AE$5, $D109,$J$78:AE$78)-SUM($I109:AE109))</f>
        <v>0</v>
      </c>
      <c r="AG109" s="8">
        <f>IF(SUM($I109:AF109)&lt;SUMIF($J$5:AF$5, $D109,$J$78:AF$78), SUMIF($J$5:AF$5, $D109,$J$78:AF$78)/$I$70, SUMIF($J$5:AF$5, $D109,$J$78:AF$78)-SUM($I109:AF109))</f>
        <v>0</v>
      </c>
      <c r="AH109" s="8">
        <f>IF(SUM($I109:AG109)&lt;SUMIF($J$5:AG$5, $D109,$J$78:AG$78), SUMIF($J$5:AG$5, $D109,$J$78:AG$78)/$I$70, SUMIF($J$5:AG$5, $D109,$J$78:AG$78)-SUM($I109:AG109))</f>
        <v>0</v>
      </c>
      <c r="AI109" s="8">
        <f>IF(SUM($I109:AH109)&lt;SUMIF($J$5:AH$5, $D109,$J$78:AH$78), SUMIF($J$5:AH$5, $D109,$J$78:AH$78)/$I$70, SUMIF($J$5:AH$5, $D109,$J$78:AH$78)-SUM($I109:AH109))</f>
        <v>0</v>
      </c>
      <c r="AJ109" s="8">
        <f>IF(SUM($I109:AI109)&lt;SUMIF($J$5:AI$5, $D109,$J$78:AI$78), SUMIF($J$5:AI$5, $D109,$J$78:AI$78)/$I$70, SUMIF($J$5:AI$5, $D109,$J$78:AI$78)-SUM($I109:AI109))</f>
        <v>0</v>
      </c>
      <c r="AK109" s="8">
        <f>IF(SUM($I109:AJ109)&lt;SUMIF($J$5:AJ$5, $D109,$J$78:AJ$78), SUMIF($J$5:AJ$5, $D109,$J$78:AJ$78)/$I$70, SUMIF($J$5:AJ$5, $D109,$J$78:AJ$78)-SUM($I109:AJ109))</f>
        <v>0</v>
      </c>
      <c r="AL109" s="8">
        <f>IF(SUM($I109:AK109)&lt;SUMIF($J$5:AK$5, $D109,$J$78:AK$78), SUMIF($J$5:AK$5, $D109,$J$78:AK$78)/$I$70, SUMIF($J$5:AK$5, $D109,$J$78:AK$78)-SUM($I109:AK109))</f>
        <v>0</v>
      </c>
      <c r="AM109" s="8">
        <f>IF(SUM($I109:AL109)&lt;SUMIF($J$5:AL$5, $D109,$J$78:AL$78), SUMIF($J$5:AL$5, $D109,$J$78:AL$78)/$I$70, SUMIF($J$5:AL$5, $D109,$J$78:AL$78)-SUM($I109:AL109))</f>
        <v>0</v>
      </c>
      <c r="AP109" s="9"/>
    </row>
    <row r="110" spans="4:42" ht="12.75" customHeight="1">
      <c r="I110" s="57"/>
      <c r="AP110" s="9"/>
    </row>
    <row r="111" spans="4:42" ht="12.75" customHeight="1">
      <c r="D111" s="32" t="s">
        <v>27</v>
      </c>
      <c r="E111" s="1" t="s">
        <v>50</v>
      </c>
      <c r="I111" s="57"/>
      <c r="J111" s="1">
        <f>J73+SUM(J80:J109)</f>
        <v>70.329353041874214</v>
      </c>
      <c r="K111" s="1">
        <f t="shared" ref="K111:AM111" si="57">K73+SUM(K80:K109)</f>
        <v>70.329353041874214</v>
      </c>
      <c r="L111" s="1">
        <f t="shared" si="57"/>
        <v>73.97765768237889</v>
      </c>
      <c r="M111" s="1">
        <f t="shared" si="57"/>
        <v>76.685639172481032</v>
      </c>
      <c r="N111" s="1">
        <f t="shared" si="57"/>
        <v>80.608109833028649</v>
      </c>
      <c r="O111" s="1">
        <f t="shared" si="57"/>
        <v>83.845607508219445</v>
      </c>
      <c r="P111" s="1">
        <f t="shared" si="57"/>
        <v>86.752876619465766</v>
      </c>
      <c r="Q111" s="1">
        <f t="shared" si="57"/>
        <v>89.660145730712088</v>
      </c>
      <c r="R111" s="1">
        <f t="shared" si="57"/>
        <v>92.56741484195841</v>
      </c>
      <c r="S111" s="1">
        <f t="shared" si="57"/>
        <v>95.474683953204732</v>
      </c>
      <c r="T111" s="1">
        <f t="shared" si="57"/>
        <v>98.381953064451054</v>
      </c>
      <c r="U111" s="1">
        <f t="shared" si="57"/>
        <v>101.28922217569738</v>
      </c>
      <c r="V111" s="1">
        <f t="shared" si="57"/>
        <v>104.1964912869437</v>
      </c>
      <c r="W111" s="1">
        <f t="shared" si="57"/>
        <v>107.10376039819002</v>
      </c>
      <c r="X111" s="1">
        <f t="shared" si="57"/>
        <v>110.01102950943634</v>
      </c>
      <c r="Y111" s="1">
        <f t="shared" si="57"/>
        <v>112.91829862068266</v>
      </c>
      <c r="Z111" s="1">
        <f t="shared" si="57"/>
        <v>115.82556773192898</v>
      </c>
      <c r="AA111" s="1">
        <f t="shared" si="57"/>
        <v>118.73283684317531</v>
      </c>
      <c r="AB111" s="1">
        <f t="shared" si="57"/>
        <v>121.64010595442163</v>
      </c>
      <c r="AC111" s="1">
        <f t="shared" si="57"/>
        <v>124.54737506566795</v>
      </c>
      <c r="AD111" s="1">
        <f t="shared" si="57"/>
        <v>127.45464417691427</v>
      </c>
      <c r="AE111" s="1">
        <f t="shared" si="57"/>
        <v>130.36191328816059</v>
      </c>
      <c r="AF111" s="1">
        <f t="shared" si="57"/>
        <v>133.26918239940693</v>
      </c>
      <c r="AG111" s="1">
        <f t="shared" si="57"/>
        <v>136.17645151065324</v>
      </c>
      <c r="AH111" s="1">
        <f t="shared" si="57"/>
        <v>139.08372062189954</v>
      </c>
      <c r="AI111" s="1">
        <f t="shared" si="57"/>
        <v>115.34702043107043</v>
      </c>
      <c r="AJ111" s="1">
        <f t="shared" si="57"/>
        <v>77.240139712126719</v>
      </c>
      <c r="AK111" s="1">
        <f t="shared" si="57"/>
        <v>80.147408823373041</v>
      </c>
      <c r="AL111" s="1">
        <f t="shared" si="57"/>
        <v>83.054677934619363</v>
      </c>
      <c r="AM111" s="1">
        <f t="shared" si="57"/>
        <v>85.961947045865685</v>
      </c>
      <c r="AP111" s="9"/>
    </row>
    <row r="112" spans="4:42" ht="12.75" customHeight="1">
      <c r="D112" s="32" t="s">
        <v>26</v>
      </c>
      <c r="E112" s="1" t="s">
        <v>50</v>
      </c>
      <c r="I112" s="57"/>
      <c r="J112" s="1">
        <f t="shared" ref="J112:AM112" si="58">J78-SUM(J80:J109)+I112</f>
        <v>133.56169548043624</v>
      </c>
      <c r="K112" s="1">
        <f t="shared" si="58"/>
        <v>316.95399823656612</v>
      </c>
      <c r="L112" s="1">
        <f t="shared" si="58"/>
        <v>448.74151568166201</v>
      </c>
      <c r="M112" s="1">
        <f t="shared" si="58"/>
        <v>639.75999932937532</v>
      </c>
      <c r="N112" s="1">
        <f t="shared" si="58"/>
        <v>791.92239006334262</v>
      </c>
      <c r="O112" s="1">
        <f t="shared" si="58"/>
        <v>924.00562636095094</v>
      </c>
      <c r="P112" s="1">
        <f t="shared" si="58"/>
        <v>1053.181593547313</v>
      </c>
      <c r="Q112" s="1">
        <f t="shared" si="58"/>
        <v>1179.4502916224287</v>
      </c>
      <c r="R112" s="1">
        <f t="shared" si="58"/>
        <v>1302.8117205862982</v>
      </c>
      <c r="S112" s="1">
        <f t="shared" si="58"/>
        <v>1423.2658804389212</v>
      </c>
      <c r="T112" s="1">
        <f t="shared" si="58"/>
        <v>1540.8127711802979</v>
      </c>
      <c r="U112" s="1">
        <f t="shared" si="58"/>
        <v>1655.4523928104284</v>
      </c>
      <c r="V112" s="1">
        <f t="shared" si="58"/>
        <v>1767.1847453293124</v>
      </c>
      <c r="W112" s="1">
        <f t="shared" si="58"/>
        <v>1876.0098287369501</v>
      </c>
      <c r="X112" s="1">
        <f t="shared" si="58"/>
        <v>1981.9276430333416</v>
      </c>
      <c r="Y112" s="1">
        <f t="shared" si="58"/>
        <v>2084.9381882184866</v>
      </c>
      <c r="Z112" s="1">
        <f t="shared" si="58"/>
        <v>2185.0414642923856</v>
      </c>
      <c r="AA112" s="1">
        <f t="shared" si="58"/>
        <v>2282.2374712550381</v>
      </c>
      <c r="AB112" s="1">
        <f t="shared" si="58"/>
        <v>2376.5262091064442</v>
      </c>
      <c r="AC112" s="1">
        <f t="shared" si="58"/>
        <v>2467.9076778466042</v>
      </c>
      <c r="AD112" s="1">
        <f t="shared" si="58"/>
        <v>2556.3818774755177</v>
      </c>
      <c r="AE112" s="1">
        <f t="shared" si="58"/>
        <v>2641.9488079931848</v>
      </c>
      <c r="AF112" s="1">
        <f t="shared" si="58"/>
        <v>2724.6084693996058</v>
      </c>
      <c r="AG112" s="1">
        <f t="shared" si="58"/>
        <v>2804.3608616947804</v>
      </c>
      <c r="AH112" s="1">
        <f t="shared" si="58"/>
        <v>2881.2059848787085</v>
      </c>
      <c r="AI112" s="1">
        <f t="shared" si="58"/>
        <v>2955.1438389513905</v>
      </c>
      <c r="AJ112" s="1">
        <f t="shared" si="58"/>
        <v>3026.1744239128261</v>
      </c>
      <c r="AK112" s="1">
        <f t="shared" si="58"/>
        <v>3094.2977397630152</v>
      </c>
      <c r="AL112" s="1">
        <f t="shared" si="58"/>
        <v>3159.5137865019583</v>
      </c>
      <c r="AM112" s="1">
        <f t="shared" si="58"/>
        <v>3221.8225641296549</v>
      </c>
      <c r="AP112" s="10">
        <f>ROUND(SUM(J78:AM78)-SUM(J80:AM109)-AM112,6)</f>
        <v>0</v>
      </c>
    </row>
    <row r="113" spans="1:43" ht="12.75" customHeight="1">
      <c r="D113" s="32" t="str">
        <f>"Total Closing RAB - "&amp;B68</f>
        <v>Total Closing RAB - Distribution system assets</v>
      </c>
      <c r="E113" s="1" t="s">
        <v>50</v>
      </c>
      <c r="I113" s="57"/>
      <c r="J113" s="1">
        <f t="shared" ref="J113:AM113" si="59">J112+J75</f>
        <v>1798.370704484998</v>
      </c>
      <c r="K113" s="1">
        <f t="shared" si="59"/>
        <v>1914.1048881088623</v>
      </c>
      <c r="L113" s="1">
        <f t="shared" si="59"/>
        <v>1978.2342864216926</v>
      </c>
      <c r="M113" s="1">
        <f t="shared" si="59"/>
        <v>2101.5946509371406</v>
      </c>
      <c r="N113" s="1">
        <f t="shared" si="59"/>
        <v>2186.0989225388421</v>
      </c>
      <c r="O113" s="1">
        <f t="shared" si="59"/>
        <v>2250.5240397041853</v>
      </c>
      <c r="P113" s="1">
        <f t="shared" si="59"/>
        <v>2312.0418877582815</v>
      </c>
      <c r="Q113" s="1">
        <f t="shared" si="59"/>
        <v>2370.6524667011317</v>
      </c>
      <c r="R113" s="1">
        <f t="shared" si="59"/>
        <v>2426.3557765327359</v>
      </c>
      <c r="S113" s="1">
        <f t="shared" si="59"/>
        <v>2479.1518172530932</v>
      </c>
      <c r="T113" s="1">
        <f t="shared" si="59"/>
        <v>2529.0405888622045</v>
      </c>
      <c r="U113" s="1">
        <f t="shared" si="59"/>
        <v>2576.0220913600697</v>
      </c>
      <c r="V113" s="1">
        <f t="shared" si="59"/>
        <v>2620.096324746688</v>
      </c>
      <c r="W113" s="1">
        <f t="shared" si="59"/>
        <v>2661.2632890220602</v>
      </c>
      <c r="X113" s="1">
        <f t="shared" si="59"/>
        <v>2699.5229841861865</v>
      </c>
      <c r="Y113" s="1">
        <f t="shared" si="59"/>
        <v>2734.8754102390658</v>
      </c>
      <c r="Z113" s="1">
        <f t="shared" si="59"/>
        <v>2767.3205671806995</v>
      </c>
      <c r="AA113" s="1">
        <f t="shared" si="59"/>
        <v>2796.8584550110863</v>
      </c>
      <c r="AB113" s="1">
        <f t="shared" si="59"/>
        <v>2823.4890737302271</v>
      </c>
      <c r="AC113" s="1">
        <f t="shared" si="59"/>
        <v>2847.2124233381219</v>
      </c>
      <c r="AD113" s="1">
        <f t="shared" si="59"/>
        <v>2868.0285038347697</v>
      </c>
      <c r="AE113" s="1">
        <f t="shared" si="59"/>
        <v>2885.9373152201715</v>
      </c>
      <c r="AF113" s="1">
        <f t="shared" si="59"/>
        <v>2900.9388574943268</v>
      </c>
      <c r="AG113" s="1">
        <f t="shared" si="59"/>
        <v>2913.0331306572361</v>
      </c>
      <c r="AH113" s="1">
        <f t="shared" si="59"/>
        <v>2922.2201347088985</v>
      </c>
      <c r="AI113" s="1">
        <f t="shared" si="59"/>
        <v>2955.1438389513905</v>
      </c>
      <c r="AJ113" s="1">
        <f t="shared" si="59"/>
        <v>3026.1744239128261</v>
      </c>
      <c r="AK113" s="1">
        <f t="shared" si="59"/>
        <v>3094.2977397630152</v>
      </c>
      <c r="AL113" s="1">
        <f t="shared" si="59"/>
        <v>3159.5137865019583</v>
      </c>
      <c r="AM113" s="1">
        <f t="shared" si="59"/>
        <v>3221.8225641296549</v>
      </c>
      <c r="AP113" s="9"/>
    </row>
    <row r="114" spans="1:43" ht="12.75" customHeight="1">
      <c r="I114" s="57"/>
      <c r="AP114" s="9"/>
    </row>
    <row r="115" spans="1:43" ht="12.75" customHeight="1">
      <c r="I115" s="57"/>
    </row>
    <row r="116" spans="1:43" s="29" customFormat="1" ht="12.75" customHeight="1">
      <c r="A116" s="30"/>
      <c r="B116" s="31" t="str">
        <f>Inputs!C37</f>
        <v>Standard metering</v>
      </c>
      <c r="C116" s="30"/>
      <c r="D116" s="34"/>
      <c r="E116" s="30"/>
      <c r="F116" s="30"/>
      <c r="G116" s="30"/>
      <c r="H116" s="30"/>
      <c r="I116" s="58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</row>
    <row r="117" spans="1:43" ht="12.75" customHeight="1">
      <c r="B117" s="12"/>
      <c r="C117" s="11" t="s">
        <v>12</v>
      </c>
      <c r="I117" s="57">
        <f>INDEX(Inputs!$E$35:$E$42, MATCH(B116, Inputs!$C$35:$C$42,0))</f>
        <v>5.8121303972001934</v>
      </c>
    </row>
    <row r="118" spans="1:43" ht="12.75" customHeight="1">
      <c r="B118" s="12"/>
      <c r="C118" s="11" t="s">
        <v>13</v>
      </c>
      <c r="I118" s="57" t="str">
        <f>INDEX(Inputs!$F$35:$F$42, MATCH(B116, Inputs!$C$35:$C$42,0))</f>
        <v>n/a</v>
      </c>
    </row>
    <row r="119" spans="1:43" ht="12.75" customHeight="1">
      <c r="B119" s="12"/>
      <c r="I119" s="57"/>
    </row>
    <row r="120" spans="1:43" ht="12.75" customHeight="1">
      <c r="C120" s="3" t="s">
        <v>15</v>
      </c>
      <c r="I120" s="57"/>
      <c r="AP120" s="9"/>
    </row>
    <row r="121" spans="1:43" ht="12.75" customHeight="1">
      <c r="D121" s="32" t="s">
        <v>28</v>
      </c>
      <c r="E121" s="1" t="s">
        <v>50</v>
      </c>
      <c r="I121" s="57"/>
      <c r="J121" s="7">
        <f>IF(OR($I117=0,I123=0),0,MIN(($I123/$I117), $I123-SUM($I121:I121)))</f>
        <v>12.367545628212776</v>
      </c>
      <c r="K121" s="7">
        <f>IF(OR($I117=0,J123=0),0,MIN(($I123/$I117), $I123-SUM($I121:J121)))</f>
        <v>12.367545628212776</v>
      </c>
      <c r="L121" s="7">
        <f>IF(OR($I117=0,K123=0),0,MIN(($I123/$I117), $I123-SUM($I121:K121)))</f>
        <v>12.367545628212776</v>
      </c>
      <c r="M121" s="7">
        <f>IF(OR($I117=0,L123=0),0,MIN(($I123/$I117), $I123-SUM($I121:L121)))</f>
        <v>12.367545628212776</v>
      </c>
      <c r="N121" s="7">
        <f>IF(OR($I117=0,M123=0),0,MIN(($I123/$I117), $I123-SUM($I121:M121)))</f>
        <v>12.367545628212776</v>
      </c>
      <c r="O121" s="7">
        <f>IF(OR($I117=0,N123=0),0,MIN(($I123/$I117), $I123-SUM($I121:N121)))</f>
        <v>10.044059743431959</v>
      </c>
      <c r="P121" s="7">
        <f>IF(OR($I117=0,O123=0),0,MIN(($I123/$I117), $I123-SUM($I121:O121)))</f>
        <v>0</v>
      </c>
      <c r="Q121" s="7">
        <f>IF(OR($I117=0,P123=0),0,MIN(($I123/$I117), $I123-SUM($I121:P121)))</f>
        <v>0</v>
      </c>
      <c r="R121" s="7">
        <f>IF(OR($I117=0,Q123=0),0,MIN(($I123/$I117), $I123-SUM($I121:Q121)))</f>
        <v>0</v>
      </c>
      <c r="S121" s="7">
        <f>IF(OR($I117=0,R123=0),0,MIN(($I123/$I117), $I123-SUM($I121:R121)))</f>
        <v>0</v>
      </c>
      <c r="T121" s="7">
        <f>IF(OR($I117=0,S123=0),0,MIN(($I123/$I117), $I123-SUM($I121:S121)))</f>
        <v>0</v>
      </c>
      <c r="U121" s="7">
        <f>IF(OR($I117=0,T123=0),0,MIN(($I123/$I117), $I123-SUM($I121:T121)))</f>
        <v>0</v>
      </c>
      <c r="V121" s="7">
        <f>IF(OR($I117=0,U123=0),0,MIN(($I123/$I117), $I123-SUM($I121:U121)))</f>
        <v>0</v>
      </c>
      <c r="W121" s="7">
        <f>IF(OR($I117=0,V123=0),0,MIN(($I123/$I117), $I123-SUM($I121:V121)))</f>
        <v>0</v>
      </c>
      <c r="X121" s="7">
        <f>IF(OR($I117=0,W123=0),0,MIN(($I123/$I117), $I123-SUM($I121:W121)))</f>
        <v>0</v>
      </c>
      <c r="Y121" s="7">
        <f>IF(OR($I117=0,X123=0),0,MIN(($I123/$I117), $I123-SUM($I121:X121)))</f>
        <v>0</v>
      </c>
      <c r="Z121" s="7">
        <f>IF(OR($I117=0,Y123=0),0,MIN(($I123/$I117), $I123-SUM($I121:Y121)))</f>
        <v>0</v>
      </c>
      <c r="AA121" s="7">
        <f>IF(OR($I117=0,Z123=0),0,MIN(($I123/$I117), $I123-SUM($I121:Z121)))</f>
        <v>0</v>
      </c>
      <c r="AB121" s="7">
        <f>IF(OR($I117=0,AA123=0),0,MIN(($I123/$I117), $I123-SUM($I121:AA121)))</f>
        <v>0</v>
      </c>
      <c r="AC121" s="7">
        <f>IF(OR($I117=0,AB123=0),0,MIN(($I123/$I117), $I123-SUM($I121:AB121)))</f>
        <v>0</v>
      </c>
      <c r="AD121" s="7">
        <f>IF(OR($I117=0,AC123=0),0,MIN(($I123/$I117), $I123-SUM($I121:AC121)))</f>
        <v>0</v>
      </c>
      <c r="AE121" s="7">
        <f>IF(OR($I117=0,AD123=0),0,MIN(($I123/$I117), $I123-SUM($I121:AD121)))</f>
        <v>0</v>
      </c>
      <c r="AF121" s="7">
        <f>IF(OR($I117=0,AE123=0),0,MIN(($I123/$I117), $I123-SUM($I121:AE121)))</f>
        <v>0</v>
      </c>
      <c r="AG121" s="7">
        <f>IF(OR($I117=0,AF123=0),0,MIN(($I123/$I117), $I123-SUM($I121:AF121)))</f>
        <v>0</v>
      </c>
      <c r="AH121" s="7">
        <f>IF(OR($I117=0,AG123=0),0,MIN(($I123/$I117), $I123-SUM($I121:AG121)))</f>
        <v>0</v>
      </c>
      <c r="AI121" s="7">
        <f>IF(OR($I117=0,AH123=0),0,MIN(($I123/$I117), $I123-SUM($I121:AH121)))</f>
        <v>0</v>
      </c>
      <c r="AJ121" s="7">
        <f>IF(OR($I117=0,AI123=0),0,MIN(($I123/$I117), $I123-SUM($I121:AI121)))</f>
        <v>0</v>
      </c>
      <c r="AK121" s="7">
        <f>IF(OR($I117=0,AJ123=0),0,MIN(($I123/$I117), $I123-SUM($I121:AJ121)))</f>
        <v>0</v>
      </c>
      <c r="AL121" s="7">
        <f>IF(OR($I117=0,AK123=0),0,MIN(($I123/$I117), $I123-SUM($I121:AK121)))</f>
        <v>0</v>
      </c>
      <c r="AM121" s="7">
        <f>IF(OR($I117=0,AL123=0),0,MIN(($I123/$I117), $I123-SUM($I121:AL121)))</f>
        <v>0</v>
      </c>
      <c r="AN121" s="7"/>
      <c r="AO121" s="7"/>
      <c r="AP121" s="10">
        <f>SUM(J121:AM121)-I123</f>
        <v>0</v>
      </c>
      <c r="AQ121" s="7"/>
    </row>
    <row r="122" spans="1:43" ht="12.75" customHeight="1">
      <c r="D122" s="32" t="s">
        <v>18</v>
      </c>
      <c r="I122" s="57">
        <f>IF(I$5=$G$8, INDEX(Inputs!$I$35:$I$42,MATCH(B116,Inputs!$C$35:$C$42,0)),0)</f>
        <v>71.881787884495836</v>
      </c>
      <c r="J122" s="57">
        <f>IF(J$5=$G$8, INDEX(Inputs!$I$35:$I$42,MATCH(C116,Inputs!$C$35:$C$42,0)),0)</f>
        <v>0</v>
      </c>
      <c r="K122" s="57">
        <f>IF(K$5=$G$8, INDEX(Inputs!$I$35:$I$42,MATCH(D116,Inputs!$C$35:$C$42,0)),0)</f>
        <v>0</v>
      </c>
      <c r="L122" s="57">
        <f>IF(L$5=$G$8, INDEX(Inputs!$I$35:$I$42,MATCH(E116,Inputs!$C$35:$C$42,0)),0)</f>
        <v>0</v>
      </c>
      <c r="M122" s="57">
        <f>IF(M$5=$G$8, INDEX(Inputs!$I$35:$I$42,MATCH(F116,Inputs!$C$35:$C$42,0)),0)</f>
        <v>0</v>
      </c>
      <c r="N122" s="57">
        <f>IF(N$5=$G$8, INDEX(Inputs!$I$35:$I$42,MATCH(G116,Inputs!$C$35:$C$42,0)),0)</f>
        <v>0</v>
      </c>
      <c r="O122" s="57">
        <f>IF(O$5=$G$8, INDEX(Inputs!$I$35:$I$42,MATCH(H116,Inputs!$C$35:$C$42,0)),0)</f>
        <v>0</v>
      </c>
      <c r="P122" s="57">
        <f>IF(P$5=$G$8, INDEX(Inputs!$I$35:$I$42,MATCH(I116,Inputs!$C$35:$C$42,0)),0)</f>
        <v>0</v>
      </c>
      <c r="Q122" s="57">
        <f>IF(Q$5=$G$8, INDEX(Inputs!$I$35:$I$42,MATCH(J116,Inputs!$C$35:$C$42,0)),0)</f>
        <v>0</v>
      </c>
      <c r="R122" s="57">
        <f>IF(R$5=$G$8, INDEX(Inputs!$I$35:$I$42,MATCH(K116,Inputs!$C$35:$C$42,0)),0)</f>
        <v>0</v>
      </c>
      <c r="S122" s="57">
        <f>IF(S$5=$G$8, INDEX(Inputs!$I$35:$I$42,MATCH(L116,Inputs!$C$35:$C$42,0)),0)</f>
        <v>0</v>
      </c>
      <c r="T122" s="57">
        <f>IF(T$5=$G$8, INDEX(Inputs!$I$35:$I$42,MATCH(M116,Inputs!$C$35:$C$42,0)),0)</f>
        <v>0</v>
      </c>
      <c r="U122" s="57">
        <f>IF(U$5=$G$8, INDEX(Inputs!$I$35:$I$42,MATCH(N116,Inputs!$C$35:$C$42,0)),0)</f>
        <v>0</v>
      </c>
      <c r="V122" s="57">
        <f>IF(V$5=$G$8, INDEX(Inputs!$I$35:$I$42,MATCH(O116,Inputs!$C$35:$C$42,0)),0)</f>
        <v>0</v>
      </c>
      <c r="W122" s="57">
        <f>IF(W$5=$G$8, INDEX(Inputs!$I$35:$I$42,MATCH(P116,Inputs!$C$35:$C$42,0)),0)</f>
        <v>0</v>
      </c>
      <c r="X122" s="57">
        <f>IF(X$5=$G$8, INDEX(Inputs!$I$35:$I$42,MATCH(Q116,Inputs!$C$35:$C$42,0)),0)</f>
        <v>0</v>
      </c>
      <c r="Y122" s="57">
        <f>IF(Y$5=$G$8, INDEX(Inputs!$I$35:$I$42,MATCH(R116,Inputs!$C$35:$C$42,0)),0)</f>
        <v>0</v>
      </c>
      <c r="Z122" s="57">
        <f>IF(Z$5=$G$8, INDEX(Inputs!$I$35:$I$42,MATCH(S116,Inputs!$C$35:$C$42,0)),0)</f>
        <v>0</v>
      </c>
      <c r="AA122" s="57">
        <f>IF(AA$5=$G$8, INDEX(Inputs!$I$35:$I$42,MATCH(T116,Inputs!$C$35:$C$42,0)),0)</f>
        <v>0</v>
      </c>
      <c r="AB122" s="57">
        <f>IF(AB$5=$G$8, INDEX(Inputs!$I$35:$I$42,MATCH(U116,Inputs!$C$35:$C$42,0)),0)</f>
        <v>0</v>
      </c>
      <c r="AC122" s="57">
        <f>IF(AC$5=$G$8, INDEX(Inputs!$I$35:$I$42,MATCH(V116,Inputs!$C$35:$C$42,0)),0)</f>
        <v>0</v>
      </c>
      <c r="AD122" s="57">
        <f>IF(AD$5=$G$8, INDEX(Inputs!$I$35:$I$42,MATCH(W116,Inputs!$C$35:$C$42,0)),0)</f>
        <v>0</v>
      </c>
      <c r="AE122" s="57">
        <f>IF(AE$5=$G$8, INDEX(Inputs!$I$35:$I$42,MATCH(X116,Inputs!$C$35:$C$42,0)),0)</f>
        <v>0</v>
      </c>
      <c r="AF122" s="57">
        <f>IF(AF$5=$G$8, INDEX(Inputs!$I$35:$I$42,MATCH(Y116,Inputs!$C$35:$C$42,0)),0)</f>
        <v>0</v>
      </c>
      <c r="AG122" s="57">
        <f>IF(AG$5=$G$8, INDEX(Inputs!$I$35:$I$42,MATCH(Z116,Inputs!$C$35:$C$42,0)),0)</f>
        <v>0</v>
      </c>
      <c r="AH122" s="57">
        <f>IF(AH$5=$G$8, INDEX(Inputs!$I$35:$I$42,MATCH(AA116,Inputs!$C$35:$C$42,0)),0)</f>
        <v>0</v>
      </c>
      <c r="AI122" s="57">
        <f>IF(AI$5=$G$8, INDEX(Inputs!$I$35:$I$42,MATCH(AB116,Inputs!$C$35:$C$42,0)),0)</f>
        <v>0</v>
      </c>
      <c r="AJ122" s="57">
        <f>IF(AJ$5=$G$8, INDEX(Inputs!$I$35:$I$42,MATCH(AC116,Inputs!$C$35:$C$42,0)),0)</f>
        <v>0</v>
      </c>
      <c r="AK122" s="57">
        <f>IF(AK$5=$G$8, INDEX(Inputs!$I$35:$I$42,MATCH(AD116,Inputs!$C$35:$C$42,0)),0)</f>
        <v>0</v>
      </c>
      <c r="AL122" s="57">
        <f>IF(AL$5=$G$8, INDEX(Inputs!$I$35:$I$42,MATCH(AE116,Inputs!$C$35:$C$42,0)),0)</f>
        <v>0</v>
      </c>
      <c r="AM122" s="57">
        <f>IF(AM$5=$G$8, INDEX(Inputs!$I$35:$I$42,MATCH(AF116,Inputs!$C$35:$C$42,0)),0)</f>
        <v>0</v>
      </c>
      <c r="AN122" s="7"/>
      <c r="AO122" s="7"/>
      <c r="AP122" s="10"/>
      <c r="AQ122" s="7"/>
    </row>
    <row r="123" spans="1:43" ht="12.75" customHeight="1">
      <c r="D123" s="32" t="s">
        <v>51</v>
      </c>
      <c r="E123" s="1" t="s">
        <v>50</v>
      </c>
      <c r="I123" s="1">
        <f>H123-I121+I122</f>
        <v>71.881787884495836</v>
      </c>
      <c r="J123" s="1">
        <f t="shared" ref="J123" si="60">I123-J121+J122</f>
        <v>59.514242256283062</v>
      </c>
      <c r="K123" s="1">
        <f t="shared" ref="K123" si="61">J123-K121+K122</f>
        <v>47.146696628070288</v>
      </c>
      <c r="L123" s="1">
        <f t="shared" ref="L123" si="62">K123-L121+L122</f>
        <v>34.779150999857514</v>
      </c>
      <c r="M123" s="1">
        <f t="shared" ref="M123" si="63">L123-M121+M122</f>
        <v>22.41160537164474</v>
      </c>
      <c r="N123" s="1">
        <f t="shared" ref="N123" si="64">M123-N121+N122</f>
        <v>10.044059743431964</v>
      </c>
      <c r="O123" s="1">
        <f t="shared" ref="O123" si="65">N123-O121+O122</f>
        <v>5.3290705182007514E-15</v>
      </c>
      <c r="P123" s="1">
        <f t="shared" ref="P123" si="66">O123-P121+P122</f>
        <v>5.3290705182007514E-15</v>
      </c>
      <c r="Q123" s="1">
        <f t="shared" ref="Q123" si="67">P123-Q121+Q122</f>
        <v>5.3290705182007514E-15</v>
      </c>
      <c r="R123" s="1">
        <f t="shared" ref="R123" si="68">Q123-R121+R122</f>
        <v>5.3290705182007514E-15</v>
      </c>
      <c r="S123" s="1">
        <f t="shared" ref="S123" si="69">R123-S121+S122</f>
        <v>5.3290705182007514E-15</v>
      </c>
      <c r="T123" s="1">
        <f t="shared" ref="T123" si="70">S123-T121+T122</f>
        <v>5.3290705182007514E-15</v>
      </c>
      <c r="U123" s="1">
        <f t="shared" ref="U123" si="71">T123-U121+U122</f>
        <v>5.3290705182007514E-15</v>
      </c>
      <c r="V123" s="1">
        <f t="shared" ref="V123" si="72">U123-V121+V122</f>
        <v>5.3290705182007514E-15</v>
      </c>
      <c r="W123" s="1">
        <f t="shared" ref="W123" si="73">V123-W121+W122</f>
        <v>5.3290705182007514E-15</v>
      </c>
      <c r="X123" s="1">
        <f t="shared" ref="X123" si="74">W123-X121+X122</f>
        <v>5.3290705182007514E-15</v>
      </c>
      <c r="Y123" s="1">
        <f t="shared" ref="Y123" si="75">X123-Y121+Y122</f>
        <v>5.3290705182007514E-15</v>
      </c>
      <c r="Z123" s="1">
        <f t="shared" ref="Z123" si="76">Y123-Z121+Z122</f>
        <v>5.3290705182007514E-15</v>
      </c>
      <c r="AA123" s="1">
        <f t="shared" ref="AA123" si="77">Z123-AA121+AA122</f>
        <v>5.3290705182007514E-15</v>
      </c>
      <c r="AB123" s="1">
        <f t="shared" ref="AB123" si="78">AA123-AB121+AB122</f>
        <v>5.3290705182007514E-15</v>
      </c>
      <c r="AC123" s="1">
        <f t="shared" ref="AC123" si="79">AB123-AC121+AC122</f>
        <v>5.3290705182007514E-15</v>
      </c>
      <c r="AD123" s="1">
        <f t="shared" ref="AD123" si="80">AC123-AD121+AD122</f>
        <v>5.3290705182007514E-15</v>
      </c>
      <c r="AE123" s="1">
        <f t="shared" ref="AE123" si="81">AD123-AE121+AE122</f>
        <v>5.3290705182007514E-15</v>
      </c>
      <c r="AF123" s="1">
        <f t="shared" ref="AF123" si="82">AE123-AF121+AF122</f>
        <v>5.3290705182007514E-15</v>
      </c>
      <c r="AG123" s="1">
        <f t="shared" ref="AG123" si="83">AF123-AG121+AG122</f>
        <v>5.3290705182007514E-15</v>
      </c>
      <c r="AH123" s="1">
        <f t="shared" ref="AH123" si="84">AG123-AH121+AH122</f>
        <v>5.3290705182007514E-15</v>
      </c>
      <c r="AI123" s="1">
        <f t="shared" ref="AI123" si="85">AH123-AI121+AI122</f>
        <v>5.3290705182007514E-15</v>
      </c>
      <c r="AJ123" s="1">
        <f t="shared" ref="AJ123" si="86">AI123-AJ121+AJ122</f>
        <v>5.3290705182007514E-15</v>
      </c>
      <c r="AK123" s="1">
        <f t="shared" ref="AK123" si="87">AJ123-AK121+AK122</f>
        <v>5.3290705182007514E-15</v>
      </c>
      <c r="AL123" s="1">
        <f t="shared" ref="AL123" si="88">AK123-AL121+AL122</f>
        <v>5.3290705182007514E-15</v>
      </c>
      <c r="AM123" s="1">
        <f t="shared" ref="AM123" si="89">AL123-AM121+AM122</f>
        <v>5.3290705182007514E-15</v>
      </c>
      <c r="AP123" s="9"/>
    </row>
    <row r="124" spans="1:43" ht="12.75" customHeight="1">
      <c r="I124" s="57"/>
      <c r="AP124" s="9"/>
    </row>
    <row r="125" spans="1:43" ht="12.75" customHeight="1">
      <c r="I125" s="57"/>
    </row>
    <row r="126" spans="1:43" ht="12.75" customHeight="1">
      <c r="C126" s="3" t="s">
        <v>23</v>
      </c>
      <c r="E126" s="1" t="s">
        <v>50</v>
      </c>
      <c r="I126" s="57"/>
      <c r="J126" s="13">
        <f>IF(J$5&lt;=Inputs!$E$8,INDEX(Inputs!J$35:J$42,MATCH($B116,Inputs!$C$35:$C$42,0)),AVERAGEIF($I$5:I$5,"&lt;="&amp;Inputs!$E$8,$I126:I126)*(1-IF(J$5=start, 0,AVERAGE(Inputs!$J$44:$M$44))))</f>
        <v>0</v>
      </c>
      <c r="K126" s="13">
        <f>IF(K$5&lt;=Inputs!$E$8,INDEX(Inputs!K$35:K$42,MATCH($B116,Inputs!$C$35:$C$42,0)),AVERAGEIF($I$5:J$5,"&lt;="&amp;Inputs!$E$8,$I126:J126)*(1-IF(K$5=start, 0,AVERAGE(Inputs!$J$44:$M$44))))</f>
        <v>0</v>
      </c>
      <c r="L126" s="13">
        <f>IF(L$5&lt;=Inputs!$E$8,INDEX(Inputs!L$35:L$42,MATCH($B116,Inputs!$C$35:$C$42,0)),AVERAGEIF($I$5:K$5,"&lt;="&amp;Inputs!$E$8,$I126:K126)*(1-IF(L$5=start, 0,AVERAGE(Inputs!$J$44:$M$44))))</f>
        <v>0</v>
      </c>
      <c r="M126" s="13">
        <f>IF(M$5&lt;=Inputs!$E$8,INDEX(Inputs!M$35:M$42,MATCH($B116,Inputs!$C$35:$C$42,0)),AVERAGEIF($I$5:L$5,"&lt;="&amp;Inputs!$E$8,$I126:L126)*(1-IF(M$5=start, 0,AVERAGE(Inputs!$J$44:$M$44))))</f>
        <v>0</v>
      </c>
      <c r="N126" s="13">
        <f>IF(N$5&lt;=Inputs!$E$8,INDEX(Inputs!N$35:N$42,MATCH($B116,Inputs!$C$35:$C$42,0)),AVERAGEIF($I$5:M$5,"&lt;="&amp;Inputs!$E$8,$I126:M126)*(1-IF(N$5=start, 0,AVERAGE(Inputs!$J$44:$M$44))))</f>
        <v>0</v>
      </c>
      <c r="O126" s="13">
        <f>IF(O$5&lt;=Inputs!$E$8,INDEX(Inputs!O$35:O$42,MATCH($B116,Inputs!$C$35:$C$42,0)),AVERAGEIF($I$5:N$5,"&lt;="&amp;Inputs!$E$8,$I126:N126)*(1-IF(O$5=start, 0,AVERAGE(Inputs!$J$44:$M$44))))</f>
        <v>0</v>
      </c>
      <c r="P126" s="13">
        <f>IF(P$5&lt;=Inputs!$E$8,INDEX(Inputs!P$35:P$42,MATCH($B116,Inputs!$C$35:$C$42,0)),AVERAGEIF($I$5:O$5,"&lt;="&amp;Inputs!$E$8,$I126:O126)*(1-IF(P$5=start, 0,AVERAGE(Inputs!$J$44:$M$44))))</f>
        <v>0</v>
      </c>
      <c r="Q126" s="13">
        <f>IF(Q$5&lt;=Inputs!$E$8,INDEX(Inputs!Q$35:Q$42,MATCH($B116,Inputs!$C$35:$C$42,0)),AVERAGEIF($I$5:P$5,"&lt;="&amp;Inputs!$E$8,$I126:P126)*(1-IF(Q$5=start, 0,AVERAGE(Inputs!$J$44:$M$44))))</f>
        <v>0</v>
      </c>
      <c r="R126" s="13">
        <f>IF(R$5&lt;=Inputs!$E$8,INDEX(Inputs!R$35:R$42,MATCH($B116,Inputs!$C$35:$C$42,0)),AVERAGEIF($I$5:Q$5,"&lt;="&amp;Inputs!$E$8,$I126:Q126)*(1-IF(R$5=start, 0,AVERAGE(Inputs!$J$44:$M$44))))</f>
        <v>0</v>
      </c>
      <c r="S126" s="13">
        <f>IF(S$5&lt;=Inputs!$E$8,INDEX(Inputs!S$35:S$42,MATCH($B116,Inputs!$C$35:$C$42,0)),AVERAGEIF($I$5:R$5,"&lt;="&amp;Inputs!$E$8,$I126:R126)*(1-IF(S$5=start, 0,AVERAGE(Inputs!$J$44:$M$44))))</f>
        <v>0</v>
      </c>
      <c r="T126" s="13">
        <f>IF(T$5&lt;=Inputs!$E$8,INDEX(Inputs!T$35:T$42,MATCH($B116,Inputs!$C$35:$C$42,0)),AVERAGEIF($I$5:S$5,"&lt;="&amp;Inputs!$E$8,$I126:S126)*(1-IF(T$5=start, 0,AVERAGE(Inputs!$J$44:$M$44))))</f>
        <v>0</v>
      </c>
      <c r="U126" s="13">
        <f>IF(U$5&lt;=Inputs!$E$8,INDEX(Inputs!U$35:U$42,MATCH($B116,Inputs!$C$35:$C$42,0)),AVERAGEIF($I$5:T$5,"&lt;="&amp;Inputs!$E$8,$I126:T126)*(1-IF(U$5=start, 0,AVERAGE(Inputs!$J$44:$M$44))))</f>
        <v>0</v>
      </c>
      <c r="V126" s="13">
        <f>IF(V$5&lt;=Inputs!$E$8,INDEX(Inputs!V$35:V$42,MATCH($B116,Inputs!$C$35:$C$42,0)),AVERAGEIF($I$5:U$5,"&lt;="&amp;Inputs!$E$8,$I126:U126)*(1-IF(V$5=start, 0,AVERAGE(Inputs!$J$44:$M$44))))</f>
        <v>0</v>
      </c>
      <c r="W126" s="13">
        <f>IF(W$5&lt;=Inputs!$E$8,INDEX(Inputs!W$35:W$42,MATCH($B116,Inputs!$C$35:$C$42,0)),AVERAGEIF($I$5:V$5,"&lt;="&amp;Inputs!$E$8,$I126:V126)*(1-IF(W$5=start, 0,AVERAGE(Inputs!$J$44:$M$44))))</f>
        <v>0</v>
      </c>
      <c r="X126" s="13">
        <f>IF(X$5&lt;=Inputs!$E$8,INDEX(Inputs!X$35:X$42,MATCH($B116,Inputs!$C$35:$C$42,0)),AVERAGEIF($I$5:W$5,"&lt;="&amp;Inputs!$E$8,$I126:W126)*(1-IF(X$5=start, 0,AVERAGE(Inputs!$J$44:$M$44))))</f>
        <v>0</v>
      </c>
      <c r="Y126" s="13">
        <f>IF(Y$5&lt;=Inputs!$E$8,INDEX(Inputs!Y$35:Y$42,MATCH($B116,Inputs!$C$35:$C$42,0)),AVERAGEIF($I$5:X$5,"&lt;="&amp;Inputs!$E$8,$I126:X126)*(1-IF(Y$5=start, 0,AVERAGE(Inputs!$J$44:$M$44))))</f>
        <v>0</v>
      </c>
      <c r="Z126" s="13">
        <f>IF(Z$5&lt;=Inputs!$E$8,INDEX(Inputs!Z$35:Z$42,MATCH($B116,Inputs!$C$35:$C$42,0)),AVERAGEIF($I$5:Y$5,"&lt;="&amp;Inputs!$E$8,$I126:Y126)*(1-IF(Z$5=start, 0,AVERAGE(Inputs!$J$44:$M$44))))</f>
        <v>0</v>
      </c>
      <c r="AA126" s="13">
        <f>IF(AA$5&lt;=Inputs!$E$8,INDEX(Inputs!AA$35:AA$42,MATCH($B116,Inputs!$C$35:$C$42,0)),AVERAGEIF($I$5:Z$5,"&lt;="&amp;Inputs!$E$8,$I126:Z126)*(1-IF(AA$5=start, 0,AVERAGE(Inputs!$J$44:$M$44))))</f>
        <v>0</v>
      </c>
      <c r="AB126" s="13">
        <f>IF(AB$5&lt;=Inputs!$E$8,INDEX(Inputs!AB$35:AB$42,MATCH($B116,Inputs!$C$35:$C$42,0)),AVERAGEIF($I$5:AA$5,"&lt;="&amp;Inputs!$E$8,$I126:AA126)*(1-IF(AB$5=start, 0,AVERAGE(Inputs!$J$44:$M$44))))</f>
        <v>0</v>
      </c>
      <c r="AC126" s="13">
        <f>IF(AC$5&lt;=Inputs!$E$8,INDEX(Inputs!AC$35:AC$42,MATCH($B116,Inputs!$C$35:$C$42,0)),AVERAGEIF($I$5:AB$5,"&lt;="&amp;Inputs!$E$8,$I126:AB126)*(1-IF(AC$5=start, 0,AVERAGE(Inputs!$J$44:$M$44))))</f>
        <v>0</v>
      </c>
      <c r="AD126" s="13">
        <f>IF(AD$5&lt;=Inputs!$E$8,INDEX(Inputs!AD$35:AD$42,MATCH($B116,Inputs!$C$35:$C$42,0)),AVERAGEIF($I$5:AC$5,"&lt;="&amp;Inputs!$E$8,$I126:AC126)*(1-IF(AD$5=start, 0,AVERAGE(Inputs!$J$44:$M$44))))</f>
        <v>0</v>
      </c>
      <c r="AE126" s="13">
        <f>IF(AE$5&lt;=Inputs!$E$8,INDEX(Inputs!AE$35:AE$42,MATCH($B116,Inputs!$C$35:$C$42,0)),AVERAGEIF($I$5:AD$5,"&lt;="&amp;Inputs!$E$8,$I126:AD126)*(1-IF(AE$5=start, 0,AVERAGE(Inputs!$J$44:$M$44))))</f>
        <v>0</v>
      </c>
      <c r="AF126" s="13">
        <f>IF(AF$5&lt;=Inputs!$E$8,INDEX(Inputs!AF$35:AF$42,MATCH($B116,Inputs!$C$35:$C$42,0)),AVERAGEIF($I$5:AE$5,"&lt;="&amp;Inputs!$E$8,$I126:AE126)*(1-IF(AF$5=start, 0,AVERAGE(Inputs!$J$44:$M$44))))</f>
        <v>0</v>
      </c>
      <c r="AG126" s="13">
        <f>IF(AG$5&lt;=Inputs!$E$8,INDEX(Inputs!AG$35:AG$42,MATCH($B116,Inputs!$C$35:$C$42,0)),AVERAGEIF($I$5:AF$5,"&lt;="&amp;Inputs!$E$8,$I126:AF126)*(1-IF(AG$5=start, 0,AVERAGE(Inputs!$J$44:$M$44))))</f>
        <v>0</v>
      </c>
      <c r="AH126" s="13">
        <f>IF(AH$5&lt;=Inputs!$E$8,INDEX(Inputs!AH$35:AH$42,MATCH($B116,Inputs!$C$35:$C$42,0)),AVERAGEIF($I$5:AG$5,"&lt;="&amp;Inputs!$E$8,$I126:AG126)*(1-IF(AH$5=start, 0,AVERAGE(Inputs!$J$44:$M$44))))</f>
        <v>0</v>
      </c>
      <c r="AI126" s="13">
        <f>IF(AI$5&lt;=Inputs!$E$8,INDEX(Inputs!AI$35:AI$42,MATCH($B116,Inputs!$C$35:$C$42,0)),AVERAGEIF($I$5:AH$5,"&lt;="&amp;Inputs!$E$8,$I126:AH126)*(1-IF(AI$5=start, 0,AVERAGE(Inputs!$J$44:$M$44))))</f>
        <v>0</v>
      </c>
      <c r="AJ126" s="13">
        <f>IF(AJ$5&lt;=Inputs!$E$8,INDEX(Inputs!AJ$35:AJ$42,MATCH($B116,Inputs!$C$35:$C$42,0)),AVERAGEIF($I$5:AI$5,"&lt;="&amp;Inputs!$E$8,$I126:AI126)*(1-IF(AJ$5=start, 0,AVERAGE(Inputs!$J$44:$M$44))))</f>
        <v>0</v>
      </c>
      <c r="AK126" s="13">
        <f>IF(AK$5&lt;=Inputs!$E$8,INDEX(Inputs!AK$35:AK$42,MATCH($B116,Inputs!$C$35:$C$42,0)),AVERAGEIF($I$5:AJ$5,"&lt;="&amp;Inputs!$E$8,$I126:AJ126)*(1-IF(AK$5=start, 0,AVERAGE(Inputs!$J$44:$M$44))))</f>
        <v>0</v>
      </c>
      <c r="AL126" s="13">
        <f>IF(AL$5&lt;=Inputs!$E$8,INDEX(Inputs!AL$35:AL$42,MATCH($B116,Inputs!$C$35:$C$42,0)),AVERAGEIF($I$5:AK$5,"&lt;="&amp;Inputs!$E$8,$I126:AK126)*(1-IF(AL$5=start, 0,AVERAGE(Inputs!$J$44:$M$44))))</f>
        <v>0</v>
      </c>
      <c r="AM126" s="13">
        <f>IF(AM$5&lt;=Inputs!$E$8,INDEX(Inputs!AM$35:AM$42,MATCH($B116,Inputs!$C$35:$C$42,0)),AVERAGEIF($I$5:AL$5,"&lt;="&amp;Inputs!$E$8,$I126:AL126)*(1-IF(AM$5=start, 0,AVERAGE(Inputs!$J$44:$M$44))))</f>
        <v>0</v>
      </c>
      <c r="AP126" s="9">
        <f>(SUM(J126:M126)-SUM(INDEX(Inputs!$J$35:$M$42, MATCH(B116, Inputs!$C$35:$C$42,0),)))</f>
        <v>0</v>
      </c>
    </row>
    <row r="127" spans="1:43" ht="12.75" customHeight="1">
      <c r="D127" s="32" t="s">
        <v>29</v>
      </c>
      <c r="I127" s="57"/>
      <c r="AP127" s="9"/>
    </row>
    <row r="128" spans="1:43" ht="12.75" customHeight="1">
      <c r="D128" s="35">
        <v>2011</v>
      </c>
      <c r="E128" s="1" t="s">
        <v>50</v>
      </c>
      <c r="I128" s="57"/>
      <c r="J128" s="8">
        <f>IF(SUM($I128:I128)&lt;SUMIF(I$5:$J$5, $D128,I$126:$J$126), SUMIF(I$5:$J$5, $D128,I$126:$J$126)/$I$118, SUMIF(I$5:$J$5, $D128,I$126:$J$126)-SUM($I128:I128))</f>
        <v>0</v>
      </c>
      <c r="K128" s="8">
        <f>IF(SUM($I128:J128)&lt;SUMIF(J$5:$J$5, $D128,J$126:$J$126), SUMIF(J$5:$J$5, $D128,J$126:$J$126)/$I$118, SUMIF(J$5:$J$5, $D128,J$126:$J$126)-SUM($I128:J128))</f>
        <v>0</v>
      </c>
      <c r="L128" s="8">
        <f>IF(SUM($I128:K128)&lt;SUMIF($J$5:K$5, $D128,$J$126:K$126), SUMIF($J$5:K$5, $D128,$J$126:K$126)/$I$118, SUMIF($J$5:K$5, $D128,$J$126:K$126)-SUM($I128:K128))</f>
        <v>0</v>
      </c>
      <c r="M128" s="8">
        <f>IF(SUM($I128:L128)&lt;SUMIF($J$5:L$5, $D128,$J$126:L$126), SUMIF($J$5:L$5, $D128,$J$126:L$126)/$I$118, SUMIF($J$5:L$5, $D128,$J$126:L$126)-SUM($I128:L128))</f>
        <v>0</v>
      </c>
      <c r="N128" s="8">
        <f>IF(SUM($I128:M128)&lt;SUMIF($J$5:M$5, $D128,$J$126:M$126), SUMIF($J$5:M$5, $D128,$J$126:M$126)/$I$118, SUMIF($J$5:M$5, $D128,$J$126:M$126)-SUM($I128:M128))</f>
        <v>0</v>
      </c>
      <c r="O128" s="8">
        <f>IF(SUM($I128:N128)&lt;SUMIF($J$5:N$5, $D128,$J$126:N$126), SUMIF($J$5:N$5, $D128,$J$126:N$126)/$I$118, SUMIF($J$5:N$5, $D128,$J$126:N$126)-SUM($I128:N128))</f>
        <v>0</v>
      </c>
      <c r="P128" s="8">
        <f>IF(SUM($I128:O128)&lt;SUMIF($J$5:O$5, $D128,$J$126:O$126), SUMIF($J$5:O$5, $D128,$J$126:O$126)/$I$118, SUMIF($J$5:O$5, $D128,$J$126:O$126)-SUM($I128:O128))</f>
        <v>0</v>
      </c>
      <c r="Q128" s="8">
        <f>IF(SUM($I128:P128)&lt;SUMIF($J$5:P$5, $D128,$J$126:P$126), SUMIF($J$5:P$5, $D128,$J$126:P$126)/$I$118, SUMIF($J$5:P$5, $D128,$J$126:P$126)-SUM($I128:P128))</f>
        <v>0</v>
      </c>
      <c r="R128" s="8">
        <f>IF(SUM($I128:Q128)&lt;SUMIF($J$5:Q$5, $D128,$J$126:Q$126), SUMIF($J$5:Q$5, $D128,$J$126:Q$126)/$I$118, SUMIF($J$5:Q$5, $D128,$J$126:Q$126)-SUM($I128:Q128))</f>
        <v>0</v>
      </c>
      <c r="S128" s="8">
        <f>IF(SUM($I128:R128)&lt;SUMIF($J$5:R$5, $D128,$J$126:R$126), SUMIF($J$5:R$5, $D128,$J$126:R$126)/$I$118, SUMIF($J$5:R$5, $D128,$J$126:R$126)-SUM($I128:R128))</f>
        <v>0</v>
      </c>
      <c r="T128" s="8">
        <f>IF(SUM($I128:S128)&lt;SUMIF($J$5:S$5, $D128,$J$126:S$126), SUMIF($J$5:S$5, $D128,$J$126:S$126)/$I$118, SUMIF($J$5:S$5, $D128,$J$126:S$126)-SUM($I128:S128))</f>
        <v>0</v>
      </c>
      <c r="U128" s="8">
        <f>IF(SUM($I128:T128)&lt;SUMIF($J$5:T$5, $D128,$J$126:T$126), SUMIF($J$5:T$5, $D128,$J$126:T$126)/$I$118, SUMIF($J$5:T$5, $D128,$J$126:T$126)-SUM($I128:T128))</f>
        <v>0</v>
      </c>
      <c r="V128" s="8">
        <f>IF(SUM($I128:U128)&lt;SUMIF($J$5:U$5, $D128,$J$126:U$126), SUMIF($J$5:U$5, $D128,$J$126:U$126)/$I$118, SUMIF($J$5:U$5, $D128,$J$126:U$126)-SUM($I128:U128))</f>
        <v>0</v>
      </c>
      <c r="W128" s="8">
        <f>IF(SUM($I128:V128)&lt;SUMIF($J$5:V$5, $D128,$J$126:V$126), SUMIF($J$5:V$5, $D128,$J$126:V$126)/$I$118, SUMIF($J$5:V$5, $D128,$J$126:V$126)-SUM($I128:V128))</f>
        <v>0</v>
      </c>
      <c r="X128" s="8">
        <f>IF(SUM($I128:W128)&lt;SUMIF($J$5:W$5, $D128,$J$126:W$126), SUMIF($J$5:W$5, $D128,$J$126:W$126)/$I$118, SUMIF($J$5:W$5, $D128,$J$126:W$126)-SUM($I128:W128))</f>
        <v>0</v>
      </c>
      <c r="Y128" s="8">
        <f>IF(SUM($I128:X128)&lt;SUMIF($J$5:X$5, $D128,$J$126:X$126), SUMIF($J$5:X$5, $D128,$J$126:X$126)/$I$118, SUMIF($J$5:X$5, $D128,$J$126:X$126)-SUM($I128:X128))</f>
        <v>0</v>
      </c>
      <c r="Z128" s="8">
        <f>IF(SUM($I128:Y128)&lt;SUMIF($J$5:Y$5, $D128,$J$126:Y$126), SUMIF($J$5:Y$5, $D128,$J$126:Y$126)/$I$118, SUMIF($J$5:Y$5, $D128,$J$126:Y$126)-SUM($I128:Y128))</f>
        <v>0</v>
      </c>
      <c r="AA128" s="8">
        <f>IF(SUM($I128:Z128)&lt;SUMIF($J$5:Z$5, $D128,$J$126:Z$126), SUMIF($J$5:Z$5, $D128,$J$126:Z$126)/$I$118, SUMIF($J$5:Z$5, $D128,$J$126:Z$126)-SUM($I128:Z128))</f>
        <v>0</v>
      </c>
      <c r="AB128" s="8">
        <f>IF(SUM($I128:AA128)&lt;SUMIF($J$5:AA$5, $D128,$J$126:AA$126), SUMIF($J$5:AA$5, $D128,$J$126:AA$126)/$I$118, SUMIF($J$5:AA$5, $D128,$J$126:AA$126)-SUM($I128:AA128))</f>
        <v>0</v>
      </c>
      <c r="AC128" s="8">
        <f>IF(SUM($I128:AB128)&lt;SUMIF($J$5:AB$5, $D128,$J$126:AB$126), SUMIF($J$5:AB$5, $D128,$J$126:AB$126)/$I$118, SUMIF($J$5:AB$5, $D128,$J$126:AB$126)-SUM($I128:AB128))</f>
        <v>0</v>
      </c>
      <c r="AD128" s="8">
        <f>IF(SUM($I128:AC128)&lt;SUMIF($J$5:AC$5, $D128,$J$126:AC$126), SUMIF($J$5:AC$5, $D128,$J$126:AC$126)/$I$118, SUMIF($J$5:AC$5, $D128,$J$126:AC$126)-SUM($I128:AC128))</f>
        <v>0</v>
      </c>
      <c r="AE128" s="8">
        <f>IF(SUM($I128:AD128)&lt;SUMIF($J$5:AD$5, $D128,$J$126:AD$126), SUMIF($J$5:AD$5, $D128,$J$126:AD$126)/$I$118, SUMIF($J$5:AD$5, $D128,$J$126:AD$126)-SUM($I128:AD128))</f>
        <v>0</v>
      </c>
      <c r="AF128" s="8">
        <f>IF(SUM($I128:AE128)&lt;SUMIF($J$5:AE$5, $D128,$J$126:AE$126), SUMIF($J$5:AE$5, $D128,$J$126:AE$126)/$I$118, SUMIF($J$5:AE$5, $D128,$J$126:AE$126)-SUM($I128:AE128))</f>
        <v>0</v>
      </c>
      <c r="AG128" s="8">
        <f>IF(SUM($I128:AF128)&lt;SUMIF($J$5:AF$5, $D128,$J$126:AF$126), SUMIF($J$5:AF$5, $D128,$J$126:AF$126)/$I$118, SUMIF($J$5:AF$5, $D128,$J$126:AF$126)-SUM($I128:AF128))</f>
        <v>0</v>
      </c>
      <c r="AH128" s="8">
        <f>IF(SUM($I128:AG128)&lt;SUMIF($J$5:AG$5, $D128,$J$126:AG$126), SUMIF($J$5:AG$5, $D128,$J$126:AG$126)/$I$118, SUMIF($J$5:AG$5, $D128,$J$126:AG$126)-SUM($I128:AG128))</f>
        <v>0</v>
      </c>
      <c r="AI128" s="8">
        <f>IF(SUM($I128:AH128)&lt;SUMIF($J$5:AH$5, $D128,$J$126:AH$126), SUMIF($J$5:AH$5, $D128,$J$126:AH$126)/$I$118, SUMIF($J$5:AH$5, $D128,$J$126:AH$126)-SUM($I128:AH128))</f>
        <v>0</v>
      </c>
      <c r="AJ128" s="8">
        <f>IF(SUM($I128:AI128)&lt;SUMIF($J$5:AI$5, $D128,$J$126:AI$126), SUMIF($J$5:AI$5, $D128,$J$126:AI$126)/$I$118, SUMIF($J$5:AI$5, $D128,$J$126:AI$126)-SUM($I128:AI128))</f>
        <v>0</v>
      </c>
      <c r="AK128" s="8">
        <f>IF(SUM($I128:AJ128)&lt;SUMIF($J$5:AJ$5, $D128,$J$126:AJ$126), SUMIF($J$5:AJ$5, $D128,$J$126:AJ$126)/$I$118, SUMIF($J$5:AJ$5, $D128,$J$126:AJ$126)-SUM($I128:AJ128))</f>
        <v>0</v>
      </c>
      <c r="AL128" s="8">
        <f>IF(SUM($I128:AK128)&lt;SUMIF($J$5:AK$5, $D128,$J$126:AK$126), SUMIF($J$5:AK$5, $D128,$J$126:AK$126)/$I$118, SUMIF($J$5:AK$5, $D128,$J$126:AK$126)-SUM($I128:AK128))</f>
        <v>0</v>
      </c>
      <c r="AM128" s="8">
        <f>IF(SUM($I128:AL128)&lt;SUMIF($J$5:AL$5, $D128,$J$126:AL$126), SUMIF($J$5:AL$5, $D128,$J$126:AL$126)/$I$118, SUMIF($J$5:AL$5, $D128,$J$126:AL$126)-SUM($I128:AL128))</f>
        <v>0</v>
      </c>
      <c r="AP128" s="9"/>
    </row>
    <row r="129" spans="4:42" ht="12.75" customHeight="1">
      <c r="D129" s="36">
        <f>D128+1</f>
        <v>2012</v>
      </c>
      <c r="E129" s="1" t="s">
        <v>50</v>
      </c>
      <c r="I129" s="57"/>
      <c r="J129" s="8">
        <f>IF(SUM($I129:I129)&lt;SUMIF(I$5:$J$5, $D129,I$126:$J$126), SUMIF(I$5:$J$5, $D129,I$126:$J$126)/$I$118, SUMIF(I$5:$J$5, $D129,I$126:$J$126)-SUM($I129:I129))</f>
        <v>0</v>
      </c>
      <c r="K129" s="8">
        <f>IF(SUM($I129:J129)&lt;SUMIF(J$5:$J$5, $D129,J$126:$J$126), SUMIF(J$5:$J$5, $D129,J$126:$J$126)/$I$118, SUMIF(J$5:$J$5, $D129,J$126:$J$126)-SUM($I129:J129))</f>
        <v>0</v>
      </c>
      <c r="L129" s="8">
        <f>IF(SUM($I129:K129)&lt;SUMIF($J$5:K$5, $D129,$J$126:K$126), SUMIF($J$5:K$5, $D129,$J$126:K$126)/$I$118, SUMIF($J$5:K$5, $D129,$J$126:K$126)-SUM($I129:K129))</f>
        <v>0</v>
      </c>
      <c r="M129" s="8">
        <f>IF(SUM($I129:L129)&lt;SUMIF($J$5:L$5, $D129,$J$126:L$126), SUMIF($J$5:L$5, $D129,$J$126:L$126)/$I$118, SUMIF($J$5:L$5, $D129,$J$126:L$126)-SUM($I129:L129))</f>
        <v>0</v>
      </c>
      <c r="N129" s="8">
        <f>IF(SUM($I129:M129)&lt;SUMIF($J$5:M$5, $D129,$J$126:M$126), SUMIF($J$5:M$5, $D129,$J$126:M$126)/$I$118, SUMIF($J$5:M$5, $D129,$J$126:M$126)-SUM($I129:M129))</f>
        <v>0</v>
      </c>
      <c r="O129" s="8">
        <f>IF(SUM($I129:N129)&lt;SUMIF($J$5:N$5, $D129,$J$126:N$126), SUMIF($J$5:N$5, $D129,$J$126:N$126)/$I$118, SUMIF($J$5:N$5, $D129,$J$126:N$126)-SUM($I129:N129))</f>
        <v>0</v>
      </c>
      <c r="P129" s="8">
        <f>IF(SUM($I129:O129)&lt;SUMIF($J$5:O$5, $D129,$J$126:O$126), SUMIF($J$5:O$5, $D129,$J$126:O$126)/$I$118, SUMIF($J$5:O$5, $D129,$J$126:O$126)-SUM($I129:O129))</f>
        <v>0</v>
      </c>
      <c r="Q129" s="8">
        <f>IF(SUM($I129:P129)&lt;SUMIF($J$5:P$5, $D129,$J$126:P$126), SUMIF($J$5:P$5, $D129,$J$126:P$126)/$I$118, SUMIF($J$5:P$5, $D129,$J$126:P$126)-SUM($I129:P129))</f>
        <v>0</v>
      </c>
      <c r="R129" s="8">
        <f>IF(SUM($I129:Q129)&lt;SUMIF($J$5:Q$5, $D129,$J$126:Q$126), SUMIF($J$5:Q$5, $D129,$J$126:Q$126)/$I$118, SUMIF($J$5:Q$5, $D129,$J$126:Q$126)-SUM($I129:Q129))</f>
        <v>0</v>
      </c>
      <c r="S129" s="8">
        <f>IF(SUM($I129:R129)&lt;SUMIF($J$5:R$5, $D129,$J$126:R$126), SUMIF($J$5:R$5, $D129,$J$126:R$126)/$I$118, SUMIF($J$5:R$5, $D129,$J$126:R$126)-SUM($I129:R129))</f>
        <v>0</v>
      </c>
      <c r="T129" s="8">
        <f>IF(SUM($I129:S129)&lt;SUMIF($J$5:S$5, $D129,$J$126:S$126), SUMIF($J$5:S$5, $D129,$J$126:S$126)/$I$118, SUMIF($J$5:S$5, $D129,$J$126:S$126)-SUM($I129:S129))</f>
        <v>0</v>
      </c>
      <c r="U129" s="8">
        <f>IF(SUM($I129:T129)&lt;SUMIF($J$5:T$5, $D129,$J$126:T$126), SUMIF($J$5:T$5, $D129,$J$126:T$126)/$I$118, SUMIF($J$5:T$5, $D129,$J$126:T$126)-SUM($I129:T129))</f>
        <v>0</v>
      </c>
      <c r="V129" s="8">
        <f>IF(SUM($I129:U129)&lt;SUMIF($J$5:U$5, $D129,$J$126:U$126), SUMIF($J$5:U$5, $D129,$J$126:U$126)/$I$118, SUMIF($J$5:U$5, $D129,$J$126:U$126)-SUM($I129:U129))</f>
        <v>0</v>
      </c>
      <c r="W129" s="8">
        <f>IF(SUM($I129:V129)&lt;SUMIF($J$5:V$5, $D129,$J$126:V$126), SUMIF($J$5:V$5, $D129,$J$126:V$126)/$I$118, SUMIF($J$5:V$5, $D129,$J$126:V$126)-SUM($I129:V129))</f>
        <v>0</v>
      </c>
      <c r="X129" s="8">
        <f>IF(SUM($I129:W129)&lt;SUMIF($J$5:W$5, $D129,$J$126:W$126), SUMIF($J$5:W$5, $D129,$J$126:W$126)/$I$118, SUMIF($J$5:W$5, $D129,$J$126:W$126)-SUM($I129:W129))</f>
        <v>0</v>
      </c>
      <c r="Y129" s="8">
        <f>IF(SUM($I129:X129)&lt;SUMIF($J$5:X$5, $D129,$J$126:X$126), SUMIF($J$5:X$5, $D129,$J$126:X$126)/$I$118, SUMIF($J$5:X$5, $D129,$J$126:X$126)-SUM($I129:X129))</f>
        <v>0</v>
      </c>
      <c r="Z129" s="8">
        <f>IF(SUM($I129:Y129)&lt;SUMIF($J$5:Y$5, $D129,$J$126:Y$126), SUMIF($J$5:Y$5, $D129,$J$126:Y$126)/$I$118, SUMIF($J$5:Y$5, $D129,$J$126:Y$126)-SUM($I129:Y129))</f>
        <v>0</v>
      </c>
      <c r="AA129" s="8">
        <f>IF(SUM($I129:Z129)&lt;SUMIF($J$5:Z$5, $D129,$J$126:Z$126), SUMIF($J$5:Z$5, $D129,$J$126:Z$126)/$I$118, SUMIF($J$5:Z$5, $D129,$J$126:Z$126)-SUM($I129:Z129))</f>
        <v>0</v>
      </c>
      <c r="AB129" s="8">
        <f>IF(SUM($I129:AA129)&lt;SUMIF($J$5:AA$5, $D129,$J$126:AA$126), SUMIF($J$5:AA$5, $D129,$J$126:AA$126)/$I$118, SUMIF($J$5:AA$5, $D129,$J$126:AA$126)-SUM($I129:AA129))</f>
        <v>0</v>
      </c>
      <c r="AC129" s="8">
        <f>IF(SUM($I129:AB129)&lt;SUMIF($J$5:AB$5, $D129,$J$126:AB$126), SUMIF($J$5:AB$5, $D129,$J$126:AB$126)/$I$118, SUMIF($J$5:AB$5, $D129,$J$126:AB$126)-SUM($I129:AB129))</f>
        <v>0</v>
      </c>
      <c r="AD129" s="8">
        <f>IF(SUM($I129:AC129)&lt;SUMIF($J$5:AC$5, $D129,$J$126:AC$126), SUMIF($J$5:AC$5, $D129,$J$126:AC$126)/$I$118, SUMIF($J$5:AC$5, $D129,$J$126:AC$126)-SUM($I129:AC129))</f>
        <v>0</v>
      </c>
      <c r="AE129" s="8">
        <f>IF(SUM($I129:AD129)&lt;SUMIF($J$5:AD$5, $D129,$J$126:AD$126), SUMIF($J$5:AD$5, $D129,$J$126:AD$126)/$I$118, SUMIF($J$5:AD$5, $D129,$J$126:AD$126)-SUM($I129:AD129))</f>
        <v>0</v>
      </c>
      <c r="AF129" s="8">
        <f>IF(SUM($I129:AE129)&lt;SUMIF($J$5:AE$5, $D129,$J$126:AE$126), SUMIF($J$5:AE$5, $D129,$J$126:AE$126)/$I$118, SUMIF($J$5:AE$5, $D129,$J$126:AE$126)-SUM($I129:AE129))</f>
        <v>0</v>
      </c>
      <c r="AG129" s="8">
        <f>IF(SUM($I129:AF129)&lt;SUMIF($J$5:AF$5, $D129,$J$126:AF$126), SUMIF($J$5:AF$5, $D129,$J$126:AF$126)/$I$118, SUMIF($J$5:AF$5, $D129,$J$126:AF$126)-SUM($I129:AF129))</f>
        <v>0</v>
      </c>
      <c r="AH129" s="8">
        <f>IF(SUM($I129:AG129)&lt;SUMIF($J$5:AG$5, $D129,$J$126:AG$126), SUMIF($J$5:AG$5, $D129,$J$126:AG$126)/$I$118, SUMIF($J$5:AG$5, $D129,$J$126:AG$126)-SUM($I129:AG129))</f>
        <v>0</v>
      </c>
      <c r="AI129" s="8">
        <f>IF(SUM($I129:AH129)&lt;SUMIF($J$5:AH$5, $D129,$J$126:AH$126), SUMIF($J$5:AH$5, $D129,$J$126:AH$126)/$I$118, SUMIF($J$5:AH$5, $D129,$J$126:AH$126)-SUM($I129:AH129))</f>
        <v>0</v>
      </c>
      <c r="AJ129" s="8">
        <f>IF(SUM($I129:AI129)&lt;SUMIF($J$5:AI$5, $D129,$J$126:AI$126), SUMIF($J$5:AI$5, $D129,$J$126:AI$126)/$I$118, SUMIF($J$5:AI$5, $D129,$J$126:AI$126)-SUM($I129:AI129))</f>
        <v>0</v>
      </c>
      <c r="AK129" s="8">
        <f>IF(SUM($I129:AJ129)&lt;SUMIF($J$5:AJ$5, $D129,$J$126:AJ$126), SUMIF($J$5:AJ$5, $D129,$J$126:AJ$126)/$I$118, SUMIF($J$5:AJ$5, $D129,$J$126:AJ$126)-SUM($I129:AJ129))</f>
        <v>0</v>
      </c>
      <c r="AL129" s="8">
        <f>IF(SUM($I129:AK129)&lt;SUMIF($J$5:AK$5, $D129,$J$126:AK$126), SUMIF($J$5:AK$5, $D129,$J$126:AK$126)/$I$118, SUMIF($J$5:AK$5, $D129,$J$126:AK$126)-SUM($I129:AK129))</f>
        <v>0</v>
      </c>
      <c r="AM129" s="8">
        <f>IF(SUM($I129:AL129)&lt;SUMIF($J$5:AL$5, $D129,$J$126:AL$126), SUMIF($J$5:AL$5, $D129,$J$126:AL$126)/$I$118, SUMIF($J$5:AL$5, $D129,$J$126:AL$126)-SUM($I129:AL129))</f>
        <v>0</v>
      </c>
      <c r="AP129" s="9"/>
    </row>
    <row r="130" spans="4:42" ht="12.75" customHeight="1">
      <c r="D130" s="36">
        <f t="shared" ref="D130:D157" si="90">D129+1</f>
        <v>2013</v>
      </c>
      <c r="E130" s="1" t="s">
        <v>50</v>
      </c>
      <c r="I130" s="57"/>
      <c r="J130" s="8">
        <f>IF(SUM($I130:I130)&lt;SUMIF(I$5:$J$5, $D130,I$126:$J$126), SUMIF(I$5:$J$5, $D130,I$126:$J$126)/$I$118, SUMIF(I$5:$J$5, $D130,I$126:$J$126)-SUM($I130:I130))</f>
        <v>0</v>
      </c>
      <c r="K130" s="8">
        <f>IF(SUM($I130:J130)&lt;SUMIF(J$5:$J$5, $D130,J$126:$J$126), SUMIF(J$5:$J$5, $D130,J$126:$J$126)/$I$118, SUMIF(J$5:$J$5, $D130,J$126:$J$126)-SUM($I130:J130))</f>
        <v>0</v>
      </c>
      <c r="L130" s="8">
        <f>IF(SUM($I130:K130)&lt;SUMIF($J$5:K$5, $D130,$J$126:K$126), SUMIF($J$5:K$5, $D130,$J$126:K$126)/$I$118, SUMIF($J$5:K$5, $D130,$J$126:K$126)-SUM($I130:K130))</f>
        <v>0</v>
      </c>
      <c r="M130" s="8">
        <f>IF(SUM($I130:L130)&lt;SUMIF($J$5:L$5, $D130,$J$126:L$126), SUMIF($J$5:L$5, $D130,$J$126:L$126)/$I$118, SUMIF($J$5:L$5, $D130,$J$126:L$126)-SUM($I130:L130))</f>
        <v>0</v>
      </c>
      <c r="N130" s="8">
        <f>IF(SUM($I130:M130)&lt;SUMIF($J$5:M$5, $D130,$J$126:M$126), SUMIF($J$5:M$5, $D130,$J$126:M$126)/$I$118, SUMIF($J$5:M$5, $D130,$J$126:M$126)-SUM($I130:M130))</f>
        <v>0</v>
      </c>
      <c r="O130" s="8">
        <f>IF(SUM($I130:N130)&lt;SUMIF($J$5:N$5, $D130,$J$126:N$126), SUMIF($J$5:N$5, $D130,$J$126:N$126)/$I$118, SUMIF($J$5:N$5, $D130,$J$126:N$126)-SUM($I130:N130))</f>
        <v>0</v>
      </c>
      <c r="P130" s="8">
        <f>IF(SUM($I130:O130)&lt;SUMIF($J$5:O$5, $D130,$J$126:O$126), SUMIF($J$5:O$5, $D130,$J$126:O$126)/$I$118, SUMIF($J$5:O$5, $D130,$J$126:O$126)-SUM($I130:O130))</f>
        <v>0</v>
      </c>
      <c r="Q130" s="8">
        <f>IF(SUM($I130:P130)&lt;SUMIF($J$5:P$5, $D130,$J$126:P$126), SUMIF($J$5:P$5, $D130,$J$126:P$126)/$I$118, SUMIF($J$5:P$5, $D130,$J$126:P$126)-SUM($I130:P130))</f>
        <v>0</v>
      </c>
      <c r="R130" s="8">
        <f>IF(SUM($I130:Q130)&lt;SUMIF($J$5:Q$5, $D130,$J$126:Q$126), SUMIF($J$5:Q$5, $D130,$J$126:Q$126)/$I$118, SUMIF($J$5:Q$5, $D130,$J$126:Q$126)-SUM($I130:Q130))</f>
        <v>0</v>
      </c>
      <c r="S130" s="8">
        <f>IF(SUM($I130:R130)&lt;SUMIF($J$5:R$5, $D130,$J$126:R$126), SUMIF($J$5:R$5, $D130,$J$126:R$126)/$I$118, SUMIF($J$5:R$5, $D130,$J$126:R$126)-SUM($I130:R130))</f>
        <v>0</v>
      </c>
      <c r="T130" s="8">
        <f>IF(SUM($I130:S130)&lt;SUMIF($J$5:S$5, $D130,$J$126:S$126), SUMIF($J$5:S$5, $D130,$J$126:S$126)/$I$118, SUMIF($J$5:S$5, $D130,$J$126:S$126)-SUM($I130:S130))</f>
        <v>0</v>
      </c>
      <c r="U130" s="8">
        <f>IF(SUM($I130:T130)&lt;SUMIF($J$5:T$5, $D130,$J$126:T$126), SUMIF($J$5:T$5, $D130,$J$126:T$126)/$I$118, SUMIF($J$5:T$5, $D130,$J$126:T$126)-SUM($I130:T130))</f>
        <v>0</v>
      </c>
      <c r="V130" s="8">
        <f>IF(SUM($I130:U130)&lt;SUMIF($J$5:U$5, $D130,$J$126:U$126), SUMIF($J$5:U$5, $D130,$J$126:U$126)/$I$118, SUMIF($J$5:U$5, $D130,$J$126:U$126)-SUM($I130:U130))</f>
        <v>0</v>
      </c>
      <c r="W130" s="8">
        <f>IF(SUM($I130:V130)&lt;SUMIF($J$5:V$5, $D130,$J$126:V$126), SUMIF($J$5:V$5, $D130,$J$126:V$126)/$I$118, SUMIF($J$5:V$5, $D130,$J$126:V$126)-SUM($I130:V130))</f>
        <v>0</v>
      </c>
      <c r="X130" s="8">
        <f>IF(SUM($I130:W130)&lt;SUMIF($J$5:W$5, $D130,$J$126:W$126), SUMIF($J$5:W$5, $D130,$J$126:W$126)/$I$118, SUMIF($J$5:W$5, $D130,$J$126:W$126)-SUM($I130:W130))</f>
        <v>0</v>
      </c>
      <c r="Y130" s="8">
        <f>IF(SUM($I130:X130)&lt;SUMIF($J$5:X$5, $D130,$J$126:X$126), SUMIF($J$5:X$5, $D130,$J$126:X$126)/$I$118, SUMIF($J$5:X$5, $D130,$J$126:X$126)-SUM($I130:X130))</f>
        <v>0</v>
      </c>
      <c r="Z130" s="8">
        <f>IF(SUM($I130:Y130)&lt;SUMIF($J$5:Y$5, $D130,$J$126:Y$126), SUMIF($J$5:Y$5, $D130,$J$126:Y$126)/$I$118, SUMIF($J$5:Y$5, $D130,$J$126:Y$126)-SUM($I130:Y130))</f>
        <v>0</v>
      </c>
      <c r="AA130" s="8">
        <f>IF(SUM($I130:Z130)&lt;SUMIF($J$5:Z$5, $D130,$J$126:Z$126), SUMIF($J$5:Z$5, $D130,$J$126:Z$126)/$I$118, SUMIF($J$5:Z$5, $D130,$J$126:Z$126)-SUM($I130:Z130))</f>
        <v>0</v>
      </c>
      <c r="AB130" s="8">
        <f>IF(SUM($I130:AA130)&lt;SUMIF($J$5:AA$5, $D130,$J$126:AA$126), SUMIF($J$5:AA$5, $D130,$J$126:AA$126)/$I$118, SUMIF($J$5:AA$5, $D130,$J$126:AA$126)-SUM($I130:AA130))</f>
        <v>0</v>
      </c>
      <c r="AC130" s="8">
        <f>IF(SUM($I130:AB130)&lt;SUMIF($J$5:AB$5, $D130,$J$126:AB$126), SUMIF($J$5:AB$5, $D130,$J$126:AB$126)/$I$118, SUMIF($J$5:AB$5, $D130,$J$126:AB$126)-SUM($I130:AB130))</f>
        <v>0</v>
      </c>
      <c r="AD130" s="8">
        <f>IF(SUM($I130:AC130)&lt;SUMIF($J$5:AC$5, $D130,$J$126:AC$126), SUMIF($J$5:AC$5, $D130,$J$126:AC$126)/$I$118, SUMIF($J$5:AC$5, $D130,$J$126:AC$126)-SUM($I130:AC130))</f>
        <v>0</v>
      </c>
      <c r="AE130" s="8">
        <f>IF(SUM($I130:AD130)&lt;SUMIF($J$5:AD$5, $D130,$J$126:AD$126), SUMIF($J$5:AD$5, $D130,$J$126:AD$126)/$I$118, SUMIF($J$5:AD$5, $D130,$J$126:AD$126)-SUM($I130:AD130))</f>
        <v>0</v>
      </c>
      <c r="AF130" s="8">
        <f>IF(SUM($I130:AE130)&lt;SUMIF($J$5:AE$5, $D130,$J$126:AE$126), SUMIF($J$5:AE$5, $D130,$J$126:AE$126)/$I$118, SUMIF($J$5:AE$5, $D130,$J$126:AE$126)-SUM($I130:AE130))</f>
        <v>0</v>
      </c>
      <c r="AG130" s="8">
        <f>IF(SUM($I130:AF130)&lt;SUMIF($J$5:AF$5, $D130,$J$126:AF$126), SUMIF($J$5:AF$5, $D130,$J$126:AF$126)/$I$118, SUMIF($J$5:AF$5, $D130,$J$126:AF$126)-SUM($I130:AF130))</f>
        <v>0</v>
      </c>
      <c r="AH130" s="8">
        <f>IF(SUM($I130:AG130)&lt;SUMIF($J$5:AG$5, $D130,$J$126:AG$126), SUMIF($J$5:AG$5, $D130,$J$126:AG$126)/$I$118, SUMIF($J$5:AG$5, $D130,$J$126:AG$126)-SUM($I130:AG130))</f>
        <v>0</v>
      </c>
      <c r="AI130" s="8">
        <f>IF(SUM($I130:AH130)&lt;SUMIF($J$5:AH$5, $D130,$J$126:AH$126), SUMIF($J$5:AH$5, $D130,$J$126:AH$126)/$I$118, SUMIF($J$5:AH$5, $D130,$J$126:AH$126)-SUM($I130:AH130))</f>
        <v>0</v>
      </c>
      <c r="AJ130" s="8">
        <f>IF(SUM($I130:AI130)&lt;SUMIF($J$5:AI$5, $D130,$J$126:AI$126), SUMIF($J$5:AI$5, $D130,$J$126:AI$126)/$I$118, SUMIF($J$5:AI$5, $D130,$J$126:AI$126)-SUM($I130:AI130))</f>
        <v>0</v>
      </c>
      <c r="AK130" s="8">
        <f>IF(SUM($I130:AJ130)&lt;SUMIF($J$5:AJ$5, $D130,$J$126:AJ$126), SUMIF($J$5:AJ$5, $D130,$J$126:AJ$126)/$I$118, SUMIF($J$5:AJ$5, $D130,$J$126:AJ$126)-SUM($I130:AJ130))</f>
        <v>0</v>
      </c>
      <c r="AL130" s="8">
        <f>IF(SUM($I130:AK130)&lt;SUMIF($J$5:AK$5, $D130,$J$126:AK$126), SUMIF($J$5:AK$5, $D130,$J$126:AK$126)/$I$118, SUMIF($J$5:AK$5, $D130,$J$126:AK$126)-SUM($I130:AK130))</f>
        <v>0</v>
      </c>
      <c r="AM130" s="8">
        <f>IF(SUM($I130:AL130)&lt;SUMIF($J$5:AL$5, $D130,$J$126:AL$126), SUMIF($J$5:AL$5, $D130,$J$126:AL$126)/$I$118, SUMIF($J$5:AL$5, $D130,$J$126:AL$126)-SUM($I130:AL130))</f>
        <v>0</v>
      </c>
      <c r="AP130" s="9"/>
    </row>
    <row r="131" spans="4:42" ht="12.75" customHeight="1">
      <c r="D131" s="36">
        <f t="shared" si="90"/>
        <v>2014</v>
      </c>
      <c r="E131" s="1" t="s">
        <v>50</v>
      </c>
      <c r="I131" s="57"/>
      <c r="J131" s="8">
        <f>IF(SUM($I131:I131)&lt;SUMIF(I$5:$J$5, $D131,I$126:$J$126), SUMIF(I$5:$J$5, $D131,I$126:$J$126)/$I$118, SUMIF(I$5:$J$5, $D131,I$126:$J$126)-SUM($I131:I131))</f>
        <v>0</v>
      </c>
      <c r="K131" s="8">
        <f>IF(SUM($I131:J131)&lt;SUMIF(J$5:$J$5, $D131,J$126:$J$126), SUMIF(J$5:$J$5, $D131,J$126:$J$126)/$I$118, SUMIF(J$5:$J$5, $D131,J$126:$J$126)-SUM($I131:J131))</f>
        <v>0</v>
      </c>
      <c r="L131" s="8">
        <f>IF(SUM($I131:K131)&lt;SUMIF($J$5:K$5, $D131,$J$126:K$126), SUMIF($J$5:K$5, $D131,$J$126:K$126)/$I$118, SUMIF($J$5:K$5, $D131,$J$126:K$126)-SUM($I131:K131))</f>
        <v>0</v>
      </c>
      <c r="M131" s="8">
        <f>IF(SUM($I131:L131)&lt;SUMIF($J$5:L$5, $D131,$J$126:L$126), SUMIF($J$5:L$5, $D131,$J$126:L$126)/$I$118, SUMIF($J$5:L$5, $D131,$J$126:L$126)-SUM($I131:L131))</f>
        <v>0</v>
      </c>
      <c r="N131" s="8">
        <f>IF(SUM($I131:M131)&lt;SUMIF($J$5:M$5, $D131,$J$126:M$126), SUMIF($J$5:M$5, $D131,$J$126:M$126)/$I$118, SUMIF($J$5:M$5, $D131,$J$126:M$126)-SUM($I131:M131))</f>
        <v>0</v>
      </c>
      <c r="O131" s="8">
        <f>IF(SUM($I131:N131)&lt;SUMIF($J$5:N$5, $D131,$J$126:N$126), SUMIF($J$5:N$5, $D131,$J$126:N$126)/$I$118, SUMIF($J$5:N$5, $D131,$J$126:N$126)-SUM($I131:N131))</f>
        <v>0</v>
      </c>
      <c r="P131" s="8">
        <f>IF(SUM($I131:O131)&lt;SUMIF($J$5:O$5, $D131,$J$126:O$126), SUMIF($J$5:O$5, $D131,$J$126:O$126)/$I$118, SUMIF($J$5:O$5, $D131,$J$126:O$126)-SUM($I131:O131))</f>
        <v>0</v>
      </c>
      <c r="Q131" s="8">
        <f>IF(SUM($I131:P131)&lt;SUMIF($J$5:P$5, $D131,$J$126:P$126), SUMIF($J$5:P$5, $D131,$J$126:P$126)/$I$118, SUMIF($J$5:P$5, $D131,$J$126:P$126)-SUM($I131:P131))</f>
        <v>0</v>
      </c>
      <c r="R131" s="8">
        <f>IF(SUM($I131:Q131)&lt;SUMIF($J$5:Q$5, $D131,$J$126:Q$126), SUMIF($J$5:Q$5, $D131,$J$126:Q$126)/$I$118, SUMIF($J$5:Q$5, $D131,$J$126:Q$126)-SUM($I131:Q131))</f>
        <v>0</v>
      </c>
      <c r="S131" s="8">
        <f>IF(SUM($I131:R131)&lt;SUMIF($J$5:R$5, $D131,$J$126:R$126), SUMIF($J$5:R$5, $D131,$J$126:R$126)/$I$118, SUMIF($J$5:R$5, $D131,$J$126:R$126)-SUM($I131:R131))</f>
        <v>0</v>
      </c>
      <c r="T131" s="8">
        <f>IF(SUM($I131:S131)&lt;SUMIF($J$5:S$5, $D131,$J$126:S$126), SUMIF($J$5:S$5, $D131,$J$126:S$126)/$I$118, SUMIF($J$5:S$5, $D131,$J$126:S$126)-SUM($I131:S131))</f>
        <v>0</v>
      </c>
      <c r="U131" s="8">
        <f>IF(SUM($I131:T131)&lt;SUMIF($J$5:T$5, $D131,$J$126:T$126), SUMIF($J$5:T$5, $D131,$J$126:T$126)/$I$118, SUMIF($J$5:T$5, $D131,$J$126:T$126)-SUM($I131:T131))</f>
        <v>0</v>
      </c>
      <c r="V131" s="8">
        <f>IF(SUM($I131:U131)&lt;SUMIF($J$5:U$5, $D131,$J$126:U$126), SUMIF($J$5:U$5, $D131,$J$126:U$126)/$I$118, SUMIF($J$5:U$5, $D131,$J$126:U$126)-SUM($I131:U131))</f>
        <v>0</v>
      </c>
      <c r="W131" s="8">
        <f>IF(SUM($I131:V131)&lt;SUMIF($J$5:V$5, $D131,$J$126:V$126), SUMIF($J$5:V$5, $D131,$J$126:V$126)/$I$118, SUMIF($J$5:V$5, $D131,$J$126:V$126)-SUM($I131:V131))</f>
        <v>0</v>
      </c>
      <c r="X131" s="8">
        <f>IF(SUM($I131:W131)&lt;SUMIF($J$5:W$5, $D131,$J$126:W$126), SUMIF($J$5:W$5, $D131,$J$126:W$126)/$I$118, SUMIF($J$5:W$5, $D131,$J$126:W$126)-SUM($I131:W131))</f>
        <v>0</v>
      </c>
      <c r="Y131" s="8">
        <f>IF(SUM($I131:X131)&lt;SUMIF($J$5:X$5, $D131,$J$126:X$126), SUMIF($J$5:X$5, $D131,$J$126:X$126)/$I$118, SUMIF($J$5:X$5, $D131,$J$126:X$126)-SUM($I131:X131))</f>
        <v>0</v>
      </c>
      <c r="Z131" s="8">
        <f>IF(SUM($I131:Y131)&lt;SUMIF($J$5:Y$5, $D131,$J$126:Y$126), SUMIF($J$5:Y$5, $D131,$J$126:Y$126)/$I$118, SUMIF($J$5:Y$5, $D131,$J$126:Y$126)-SUM($I131:Y131))</f>
        <v>0</v>
      </c>
      <c r="AA131" s="8">
        <f>IF(SUM($I131:Z131)&lt;SUMIF($J$5:Z$5, $D131,$J$126:Z$126), SUMIF($J$5:Z$5, $D131,$J$126:Z$126)/$I$118, SUMIF($J$5:Z$5, $D131,$J$126:Z$126)-SUM($I131:Z131))</f>
        <v>0</v>
      </c>
      <c r="AB131" s="8">
        <f>IF(SUM($I131:AA131)&lt;SUMIF($J$5:AA$5, $D131,$J$126:AA$126), SUMIF($J$5:AA$5, $D131,$J$126:AA$126)/$I$118, SUMIF($J$5:AA$5, $D131,$J$126:AA$126)-SUM($I131:AA131))</f>
        <v>0</v>
      </c>
      <c r="AC131" s="8">
        <f>IF(SUM($I131:AB131)&lt;SUMIF($J$5:AB$5, $D131,$J$126:AB$126), SUMIF($J$5:AB$5, $D131,$J$126:AB$126)/$I$118, SUMIF($J$5:AB$5, $D131,$J$126:AB$126)-SUM($I131:AB131))</f>
        <v>0</v>
      </c>
      <c r="AD131" s="8">
        <f>IF(SUM($I131:AC131)&lt;SUMIF($J$5:AC$5, $D131,$J$126:AC$126), SUMIF($J$5:AC$5, $D131,$J$126:AC$126)/$I$118, SUMIF($J$5:AC$5, $D131,$J$126:AC$126)-SUM($I131:AC131))</f>
        <v>0</v>
      </c>
      <c r="AE131" s="8">
        <f>IF(SUM($I131:AD131)&lt;SUMIF($J$5:AD$5, $D131,$J$126:AD$126), SUMIF($J$5:AD$5, $D131,$J$126:AD$126)/$I$118, SUMIF($J$5:AD$5, $D131,$J$126:AD$126)-SUM($I131:AD131))</f>
        <v>0</v>
      </c>
      <c r="AF131" s="8">
        <f>IF(SUM($I131:AE131)&lt;SUMIF($J$5:AE$5, $D131,$J$126:AE$126), SUMIF($J$5:AE$5, $D131,$J$126:AE$126)/$I$118, SUMIF($J$5:AE$5, $D131,$J$126:AE$126)-SUM($I131:AE131))</f>
        <v>0</v>
      </c>
      <c r="AG131" s="8">
        <f>IF(SUM($I131:AF131)&lt;SUMIF($J$5:AF$5, $D131,$J$126:AF$126), SUMIF($J$5:AF$5, $D131,$J$126:AF$126)/$I$118, SUMIF($J$5:AF$5, $D131,$J$126:AF$126)-SUM($I131:AF131))</f>
        <v>0</v>
      </c>
      <c r="AH131" s="8">
        <f>IF(SUM($I131:AG131)&lt;SUMIF($J$5:AG$5, $D131,$J$126:AG$126), SUMIF($J$5:AG$5, $D131,$J$126:AG$126)/$I$118, SUMIF($J$5:AG$5, $D131,$J$126:AG$126)-SUM($I131:AG131))</f>
        <v>0</v>
      </c>
      <c r="AI131" s="8">
        <f>IF(SUM($I131:AH131)&lt;SUMIF($J$5:AH$5, $D131,$J$126:AH$126), SUMIF($J$5:AH$5, $D131,$J$126:AH$126)/$I$118, SUMIF($J$5:AH$5, $D131,$J$126:AH$126)-SUM($I131:AH131))</f>
        <v>0</v>
      </c>
      <c r="AJ131" s="8">
        <f>IF(SUM($I131:AI131)&lt;SUMIF($J$5:AI$5, $D131,$J$126:AI$126), SUMIF($J$5:AI$5, $D131,$J$126:AI$126)/$I$118, SUMIF($J$5:AI$5, $D131,$J$126:AI$126)-SUM($I131:AI131))</f>
        <v>0</v>
      </c>
      <c r="AK131" s="8">
        <f>IF(SUM($I131:AJ131)&lt;SUMIF($J$5:AJ$5, $D131,$J$126:AJ$126), SUMIF($J$5:AJ$5, $D131,$J$126:AJ$126)/$I$118, SUMIF($J$5:AJ$5, $D131,$J$126:AJ$126)-SUM($I131:AJ131))</f>
        <v>0</v>
      </c>
      <c r="AL131" s="8">
        <f>IF(SUM($I131:AK131)&lt;SUMIF($J$5:AK$5, $D131,$J$126:AK$126), SUMIF($J$5:AK$5, $D131,$J$126:AK$126)/$I$118, SUMIF($J$5:AK$5, $D131,$J$126:AK$126)-SUM($I131:AK131))</f>
        <v>0</v>
      </c>
      <c r="AM131" s="8">
        <f>IF(SUM($I131:AL131)&lt;SUMIF($J$5:AL$5, $D131,$J$126:AL$126), SUMIF($J$5:AL$5, $D131,$J$126:AL$126)/$I$118, SUMIF($J$5:AL$5, $D131,$J$126:AL$126)-SUM($I131:AL131))</f>
        <v>0</v>
      </c>
      <c r="AP131" s="9"/>
    </row>
    <row r="132" spans="4:42" ht="12.75" customHeight="1">
      <c r="D132" s="36">
        <f t="shared" si="90"/>
        <v>2015</v>
      </c>
      <c r="E132" s="1" t="s">
        <v>50</v>
      </c>
      <c r="I132" s="57"/>
      <c r="J132" s="8">
        <f>IF(SUM($I132:I132)&lt;SUMIF(I$5:$J$5, $D132,I$126:$J$126), SUMIF(I$5:$J$5, $D132,I$126:$J$126)/$I$118, SUMIF(I$5:$J$5, $D132,I$126:$J$126)-SUM($I132:I132))</f>
        <v>0</v>
      </c>
      <c r="K132" s="8">
        <f>IF(SUM($I132:J132)&lt;SUMIF(J$5:$J$5, $D132,J$126:$J$126), SUMIF(J$5:$J$5, $D132,J$126:$J$126)/$I$118, SUMIF(J$5:$J$5, $D132,J$126:$J$126)-SUM($I132:J132))</f>
        <v>0</v>
      </c>
      <c r="L132" s="8">
        <f>IF(SUM($I132:K132)&lt;SUMIF($J$5:K$5, $D132,$J$126:K$126), SUMIF($J$5:K$5, $D132,$J$126:K$126)/$I$118, SUMIF($J$5:K$5, $D132,$J$126:K$126)-SUM($I132:K132))</f>
        <v>0</v>
      </c>
      <c r="M132" s="8">
        <f>IF(SUM($I132:L132)&lt;SUMIF($J$5:L$5, $D132,$J$126:L$126), SUMIF($J$5:L$5, $D132,$J$126:L$126)/$I$118, SUMIF($J$5:L$5, $D132,$J$126:L$126)-SUM($I132:L132))</f>
        <v>0</v>
      </c>
      <c r="N132" s="8">
        <f>IF(SUM($I132:M132)&lt;SUMIF($J$5:M$5, $D132,$J$126:M$126), SUMIF($J$5:M$5, $D132,$J$126:M$126)/$I$118, SUMIF($J$5:M$5, $D132,$J$126:M$126)-SUM($I132:M132))</f>
        <v>0</v>
      </c>
      <c r="O132" s="8">
        <f>IF(SUM($I132:N132)&lt;SUMIF($J$5:N$5, $D132,$J$126:N$126), SUMIF($J$5:N$5, $D132,$J$126:N$126)/$I$118, SUMIF($J$5:N$5, $D132,$J$126:N$126)-SUM($I132:N132))</f>
        <v>0</v>
      </c>
      <c r="P132" s="8">
        <f>IF(SUM($I132:O132)&lt;SUMIF($J$5:O$5, $D132,$J$126:O$126), SUMIF($J$5:O$5, $D132,$J$126:O$126)/$I$118, SUMIF($J$5:O$5, $D132,$J$126:O$126)-SUM($I132:O132))</f>
        <v>0</v>
      </c>
      <c r="Q132" s="8">
        <f>IF(SUM($I132:P132)&lt;SUMIF($J$5:P$5, $D132,$J$126:P$126), SUMIF($J$5:P$5, $D132,$J$126:P$126)/$I$118, SUMIF($J$5:P$5, $D132,$J$126:P$126)-SUM($I132:P132))</f>
        <v>0</v>
      </c>
      <c r="R132" s="8">
        <f>IF(SUM($I132:Q132)&lt;SUMIF($J$5:Q$5, $D132,$J$126:Q$126), SUMIF($J$5:Q$5, $D132,$J$126:Q$126)/$I$118, SUMIF($J$5:Q$5, $D132,$J$126:Q$126)-SUM($I132:Q132))</f>
        <v>0</v>
      </c>
      <c r="S132" s="8">
        <f>IF(SUM($I132:R132)&lt;SUMIF($J$5:R$5, $D132,$J$126:R$126), SUMIF($J$5:R$5, $D132,$J$126:R$126)/$I$118, SUMIF($J$5:R$5, $D132,$J$126:R$126)-SUM($I132:R132))</f>
        <v>0</v>
      </c>
      <c r="T132" s="8">
        <f>IF(SUM($I132:S132)&lt;SUMIF($J$5:S$5, $D132,$J$126:S$126), SUMIF($J$5:S$5, $D132,$J$126:S$126)/$I$118, SUMIF($J$5:S$5, $D132,$J$126:S$126)-SUM($I132:S132))</f>
        <v>0</v>
      </c>
      <c r="U132" s="8">
        <f>IF(SUM($I132:T132)&lt;SUMIF($J$5:T$5, $D132,$J$126:T$126), SUMIF($J$5:T$5, $D132,$J$126:T$126)/$I$118, SUMIF($J$5:T$5, $D132,$J$126:T$126)-SUM($I132:T132))</f>
        <v>0</v>
      </c>
      <c r="V132" s="8">
        <f>IF(SUM($I132:U132)&lt;SUMIF($J$5:U$5, $D132,$J$126:U$126), SUMIF($J$5:U$5, $D132,$J$126:U$126)/$I$118, SUMIF($J$5:U$5, $D132,$J$126:U$126)-SUM($I132:U132))</f>
        <v>0</v>
      </c>
      <c r="W132" s="8">
        <f>IF(SUM($I132:V132)&lt;SUMIF($J$5:V$5, $D132,$J$126:V$126), SUMIF($J$5:V$5, $D132,$J$126:V$126)/$I$118, SUMIF($J$5:V$5, $D132,$J$126:V$126)-SUM($I132:V132))</f>
        <v>0</v>
      </c>
      <c r="X132" s="8">
        <f>IF(SUM($I132:W132)&lt;SUMIF($J$5:W$5, $D132,$J$126:W$126), SUMIF($J$5:W$5, $D132,$J$126:W$126)/$I$118, SUMIF($J$5:W$5, $D132,$J$126:W$126)-SUM($I132:W132))</f>
        <v>0</v>
      </c>
      <c r="Y132" s="8">
        <f>IF(SUM($I132:X132)&lt;SUMIF($J$5:X$5, $D132,$J$126:X$126), SUMIF($J$5:X$5, $D132,$J$126:X$126)/$I$118, SUMIF($J$5:X$5, $D132,$J$126:X$126)-SUM($I132:X132))</f>
        <v>0</v>
      </c>
      <c r="Z132" s="8">
        <f>IF(SUM($I132:Y132)&lt;SUMIF($J$5:Y$5, $D132,$J$126:Y$126), SUMIF($J$5:Y$5, $D132,$J$126:Y$126)/$I$118, SUMIF($J$5:Y$5, $D132,$J$126:Y$126)-SUM($I132:Y132))</f>
        <v>0</v>
      </c>
      <c r="AA132" s="8">
        <f>IF(SUM($I132:Z132)&lt;SUMIF($J$5:Z$5, $D132,$J$126:Z$126), SUMIF($J$5:Z$5, $D132,$J$126:Z$126)/$I$118, SUMIF($J$5:Z$5, $D132,$J$126:Z$126)-SUM($I132:Z132))</f>
        <v>0</v>
      </c>
      <c r="AB132" s="8">
        <f>IF(SUM($I132:AA132)&lt;SUMIF($J$5:AA$5, $D132,$J$126:AA$126), SUMIF($J$5:AA$5, $D132,$J$126:AA$126)/$I$118, SUMIF($J$5:AA$5, $D132,$J$126:AA$126)-SUM($I132:AA132))</f>
        <v>0</v>
      </c>
      <c r="AC132" s="8">
        <f>IF(SUM($I132:AB132)&lt;SUMIF($J$5:AB$5, $D132,$J$126:AB$126), SUMIF($J$5:AB$5, $D132,$J$126:AB$126)/$I$118, SUMIF($J$5:AB$5, $D132,$J$126:AB$126)-SUM($I132:AB132))</f>
        <v>0</v>
      </c>
      <c r="AD132" s="8">
        <f>IF(SUM($I132:AC132)&lt;SUMIF($J$5:AC$5, $D132,$J$126:AC$126), SUMIF($J$5:AC$5, $D132,$J$126:AC$126)/$I$118, SUMIF($J$5:AC$5, $D132,$J$126:AC$126)-SUM($I132:AC132))</f>
        <v>0</v>
      </c>
      <c r="AE132" s="8">
        <f>IF(SUM($I132:AD132)&lt;SUMIF($J$5:AD$5, $D132,$J$126:AD$126), SUMIF($J$5:AD$5, $D132,$J$126:AD$126)/$I$118, SUMIF($J$5:AD$5, $D132,$J$126:AD$126)-SUM($I132:AD132))</f>
        <v>0</v>
      </c>
      <c r="AF132" s="8">
        <f>IF(SUM($I132:AE132)&lt;SUMIF($J$5:AE$5, $D132,$J$126:AE$126), SUMIF($J$5:AE$5, $D132,$J$126:AE$126)/$I$118, SUMIF($J$5:AE$5, $D132,$J$126:AE$126)-SUM($I132:AE132))</f>
        <v>0</v>
      </c>
      <c r="AG132" s="8">
        <f>IF(SUM($I132:AF132)&lt;SUMIF($J$5:AF$5, $D132,$J$126:AF$126), SUMIF($J$5:AF$5, $D132,$J$126:AF$126)/$I$118, SUMIF($J$5:AF$5, $D132,$J$126:AF$126)-SUM($I132:AF132))</f>
        <v>0</v>
      </c>
      <c r="AH132" s="8">
        <f>IF(SUM($I132:AG132)&lt;SUMIF($J$5:AG$5, $D132,$J$126:AG$126), SUMIF($J$5:AG$5, $D132,$J$126:AG$126)/$I$118, SUMIF($J$5:AG$5, $D132,$J$126:AG$126)-SUM($I132:AG132))</f>
        <v>0</v>
      </c>
      <c r="AI132" s="8">
        <f>IF(SUM($I132:AH132)&lt;SUMIF($J$5:AH$5, $D132,$J$126:AH$126), SUMIF($J$5:AH$5, $D132,$J$126:AH$126)/$I$118, SUMIF($J$5:AH$5, $D132,$J$126:AH$126)-SUM($I132:AH132))</f>
        <v>0</v>
      </c>
      <c r="AJ132" s="8">
        <f>IF(SUM($I132:AI132)&lt;SUMIF($J$5:AI$5, $D132,$J$126:AI$126), SUMIF($J$5:AI$5, $D132,$J$126:AI$126)/$I$118, SUMIF($J$5:AI$5, $D132,$J$126:AI$126)-SUM($I132:AI132))</f>
        <v>0</v>
      </c>
      <c r="AK132" s="8">
        <f>IF(SUM($I132:AJ132)&lt;SUMIF($J$5:AJ$5, $D132,$J$126:AJ$126), SUMIF($J$5:AJ$5, $D132,$J$126:AJ$126)/$I$118, SUMIF($J$5:AJ$5, $D132,$J$126:AJ$126)-SUM($I132:AJ132))</f>
        <v>0</v>
      </c>
      <c r="AL132" s="8">
        <f>IF(SUM($I132:AK132)&lt;SUMIF($J$5:AK$5, $D132,$J$126:AK$126), SUMIF($J$5:AK$5, $D132,$J$126:AK$126)/$I$118, SUMIF($J$5:AK$5, $D132,$J$126:AK$126)-SUM($I132:AK132))</f>
        <v>0</v>
      </c>
      <c r="AM132" s="8">
        <f>IF(SUM($I132:AL132)&lt;SUMIF($J$5:AL$5, $D132,$J$126:AL$126), SUMIF($J$5:AL$5, $D132,$J$126:AL$126)/$I$118, SUMIF($J$5:AL$5, $D132,$J$126:AL$126)-SUM($I132:AL132))</f>
        <v>0</v>
      </c>
      <c r="AP132" s="9"/>
    </row>
    <row r="133" spans="4:42" ht="12.75" customHeight="1">
      <c r="D133" s="36">
        <f t="shared" si="90"/>
        <v>2016</v>
      </c>
      <c r="E133" s="1" t="s">
        <v>50</v>
      </c>
      <c r="I133" s="57"/>
      <c r="J133" s="8">
        <f>IF(SUM($I133:I133)&lt;SUMIF(I$5:$J$5, $D133,I$126:$J$126), SUMIF(I$5:$J$5, $D133,I$126:$J$126)/$I$118, SUMIF(I$5:$J$5, $D133,I$126:$J$126)-SUM($I133:I133))</f>
        <v>0</v>
      </c>
      <c r="K133" s="8">
        <f>IF(SUM($I133:J133)&lt;SUMIF(J$5:$J$5, $D133,J$126:$J$126), SUMIF(J$5:$J$5, $D133,J$126:$J$126)/$I$118, SUMIF(J$5:$J$5, $D133,J$126:$J$126)-SUM($I133:J133))</f>
        <v>0</v>
      </c>
      <c r="L133" s="8">
        <f>IF(SUM($I133:K133)&lt;SUMIF($J$5:K$5, $D133,$J$126:K$126), SUMIF($J$5:K$5, $D133,$J$126:K$126)/$I$118, SUMIF($J$5:K$5, $D133,$J$126:K$126)-SUM($I133:K133))</f>
        <v>0</v>
      </c>
      <c r="M133" s="8">
        <f>IF(SUM($I133:L133)&lt;SUMIF($J$5:L$5, $D133,$J$126:L$126), SUMIF($J$5:L$5, $D133,$J$126:L$126)/$I$118, SUMIF($J$5:L$5, $D133,$J$126:L$126)-SUM($I133:L133))</f>
        <v>0</v>
      </c>
      <c r="N133" s="8">
        <f>IF(SUM($I133:M133)&lt;SUMIF($J$5:M$5, $D133,$J$126:M$126), SUMIF($J$5:M$5, $D133,$J$126:M$126)/$I$118, SUMIF($J$5:M$5, $D133,$J$126:M$126)-SUM($I133:M133))</f>
        <v>0</v>
      </c>
      <c r="O133" s="8">
        <f>IF(SUM($I133:N133)&lt;SUMIF($J$5:N$5, $D133,$J$126:N$126), SUMIF($J$5:N$5, $D133,$J$126:N$126)/$I$118, SUMIF($J$5:N$5, $D133,$J$126:N$126)-SUM($I133:N133))</f>
        <v>0</v>
      </c>
      <c r="P133" s="8">
        <f>IF(SUM($I133:O133)&lt;SUMIF($J$5:O$5, $D133,$J$126:O$126), SUMIF($J$5:O$5, $D133,$J$126:O$126)/$I$118, SUMIF($J$5:O$5, $D133,$J$126:O$126)-SUM($I133:O133))</f>
        <v>0</v>
      </c>
      <c r="Q133" s="8">
        <f>IF(SUM($I133:P133)&lt;SUMIF($J$5:P$5, $D133,$J$126:P$126), SUMIF($J$5:P$5, $D133,$J$126:P$126)/$I$118, SUMIF($J$5:P$5, $D133,$J$126:P$126)-SUM($I133:P133))</f>
        <v>0</v>
      </c>
      <c r="R133" s="8">
        <f>IF(SUM($I133:Q133)&lt;SUMIF($J$5:Q$5, $D133,$J$126:Q$126), SUMIF($J$5:Q$5, $D133,$J$126:Q$126)/$I$118, SUMIF($J$5:Q$5, $D133,$J$126:Q$126)-SUM($I133:Q133))</f>
        <v>0</v>
      </c>
      <c r="S133" s="8">
        <f>IF(SUM($I133:R133)&lt;SUMIF($J$5:R$5, $D133,$J$126:R$126), SUMIF($J$5:R$5, $D133,$J$126:R$126)/$I$118, SUMIF($J$5:R$5, $D133,$J$126:R$126)-SUM($I133:R133))</f>
        <v>0</v>
      </c>
      <c r="T133" s="8">
        <f>IF(SUM($I133:S133)&lt;SUMIF($J$5:S$5, $D133,$J$126:S$126), SUMIF($J$5:S$5, $D133,$J$126:S$126)/$I$118, SUMIF($J$5:S$5, $D133,$J$126:S$126)-SUM($I133:S133))</f>
        <v>0</v>
      </c>
      <c r="U133" s="8">
        <f>IF(SUM($I133:T133)&lt;SUMIF($J$5:T$5, $D133,$J$126:T$126), SUMIF($J$5:T$5, $D133,$J$126:T$126)/$I$118, SUMIF($J$5:T$5, $D133,$J$126:T$126)-SUM($I133:T133))</f>
        <v>0</v>
      </c>
      <c r="V133" s="8">
        <f>IF(SUM($I133:U133)&lt;SUMIF($J$5:U$5, $D133,$J$126:U$126), SUMIF($J$5:U$5, $D133,$J$126:U$126)/$I$118, SUMIF($J$5:U$5, $D133,$J$126:U$126)-SUM($I133:U133))</f>
        <v>0</v>
      </c>
      <c r="W133" s="8">
        <f>IF(SUM($I133:V133)&lt;SUMIF($J$5:V$5, $D133,$J$126:V$126), SUMIF($J$5:V$5, $D133,$J$126:V$126)/$I$118, SUMIF($J$5:V$5, $D133,$J$126:V$126)-SUM($I133:V133))</f>
        <v>0</v>
      </c>
      <c r="X133" s="8">
        <f>IF(SUM($I133:W133)&lt;SUMIF($J$5:W$5, $D133,$J$126:W$126), SUMIF($J$5:W$5, $D133,$J$126:W$126)/$I$118, SUMIF($J$5:W$5, $D133,$J$126:W$126)-SUM($I133:W133))</f>
        <v>0</v>
      </c>
      <c r="Y133" s="8">
        <f>IF(SUM($I133:X133)&lt;SUMIF($J$5:X$5, $D133,$J$126:X$126), SUMIF($J$5:X$5, $D133,$J$126:X$126)/$I$118, SUMIF($J$5:X$5, $D133,$J$126:X$126)-SUM($I133:X133))</f>
        <v>0</v>
      </c>
      <c r="Z133" s="8">
        <f>IF(SUM($I133:Y133)&lt;SUMIF($J$5:Y$5, $D133,$J$126:Y$126), SUMIF($J$5:Y$5, $D133,$J$126:Y$126)/$I$118, SUMIF($J$5:Y$5, $D133,$J$126:Y$126)-SUM($I133:Y133))</f>
        <v>0</v>
      </c>
      <c r="AA133" s="8">
        <f>IF(SUM($I133:Z133)&lt;SUMIF($J$5:Z$5, $D133,$J$126:Z$126), SUMIF($J$5:Z$5, $D133,$J$126:Z$126)/$I$118, SUMIF($J$5:Z$5, $D133,$J$126:Z$126)-SUM($I133:Z133))</f>
        <v>0</v>
      </c>
      <c r="AB133" s="8">
        <f>IF(SUM($I133:AA133)&lt;SUMIF($J$5:AA$5, $D133,$J$126:AA$126), SUMIF($J$5:AA$5, $D133,$J$126:AA$126)/$I$118, SUMIF($J$5:AA$5, $D133,$J$126:AA$126)-SUM($I133:AA133))</f>
        <v>0</v>
      </c>
      <c r="AC133" s="8">
        <f>IF(SUM($I133:AB133)&lt;SUMIF($J$5:AB$5, $D133,$J$126:AB$126), SUMIF($J$5:AB$5, $D133,$J$126:AB$126)/$I$118, SUMIF($J$5:AB$5, $D133,$J$126:AB$126)-SUM($I133:AB133))</f>
        <v>0</v>
      </c>
      <c r="AD133" s="8">
        <f>IF(SUM($I133:AC133)&lt;SUMIF($J$5:AC$5, $D133,$J$126:AC$126), SUMIF($J$5:AC$5, $D133,$J$126:AC$126)/$I$118, SUMIF($J$5:AC$5, $D133,$J$126:AC$126)-SUM($I133:AC133))</f>
        <v>0</v>
      </c>
      <c r="AE133" s="8">
        <f>IF(SUM($I133:AD133)&lt;SUMIF($J$5:AD$5, $D133,$J$126:AD$126), SUMIF($J$5:AD$5, $D133,$J$126:AD$126)/$I$118, SUMIF($J$5:AD$5, $D133,$J$126:AD$126)-SUM($I133:AD133))</f>
        <v>0</v>
      </c>
      <c r="AF133" s="8">
        <f>IF(SUM($I133:AE133)&lt;SUMIF($J$5:AE$5, $D133,$J$126:AE$126), SUMIF($J$5:AE$5, $D133,$J$126:AE$126)/$I$118, SUMIF($J$5:AE$5, $D133,$J$126:AE$126)-SUM($I133:AE133))</f>
        <v>0</v>
      </c>
      <c r="AG133" s="8">
        <f>IF(SUM($I133:AF133)&lt;SUMIF($J$5:AF$5, $D133,$J$126:AF$126), SUMIF($J$5:AF$5, $D133,$J$126:AF$126)/$I$118, SUMIF($J$5:AF$5, $D133,$J$126:AF$126)-SUM($I133:AF133))</f>
        <v>0</v>
      </c>
      <c r="AH133" s="8">
        <f>IF(SUM($I133:AG133)&lt;SUMIF($J$5:AG$5, $D133,$J$126:AG$126), SUMIF($J$5:AG$5, $D133,$J$126:AG$126)/$I$118, SUMIF($J$5:AG$5, $D133,$J$126:AG$126)-SUM($I133:AG133))</f>
        <v>0</v>
      </c>
      <c r="AI133" s="8">
        <f>IF(SUM($I133:AH133)&lt;SUMIF($J$5:AH$5, $D133,$J$126:AH$126), SUMIF($J$5:AH$5, $D133,$J$126:AH$126)/$I$118, SUMIF($J$5:AH$5, $D133,$J$126:AH$126)-SUM($I133:AH133))</f>
        <v>0</v>
      </c>
      <c r="AJ133" s="8">
        <f>IF(SUM($I133:AI133)&lt;SUMIF($J$5:AI$5, $D133,$J$126:AI$126), SUMIF($J$5:AI$5, $D133,$J$126:AI$126)/$I$118, SUMIF($J$5:AI$5, $D133,$J$126:AI$126)-SUM($I133:AI133))</f>
        <v>0</v>
      </c>
      <c r="AK133" s="8">
        <f>IF(SUM($I133:AJ133)&lt;SUMIF($J$5:AJ$5, $D133,$J$126:AJ$126), SUMIF($J$5:AJ$5, $D133,$J$126:AJ$126)/$I$118, SUMIF($J$5:AJ$5, $D133,$J$126:AJ$126)-SUM($I133:AJ133))</f>
        <v>0</v>
      </c>
      <c r="AL133" s="8">
        <f>IF(SUM($I133:AK133)&lt;SUMIF($J$5:AK$5, $D133,$J$126:AK$126), SUMIF($J$5:AK$5, $D133,$J$126:AK$126)/$I$118, SUMIF($J$5:AK$5, $D133,$J$126:AK$126)-SUM($I133:AK133))</f>
        <v>0</v>
      </c>
      <c r="AM133" s="8">
        <f>IF(SUM($I133:AL133)&lt;SUMIF($J$5:AL$5, $D133,$J$126:AL$126), SUMIF($J$5:AL$5, $D133,$J$126:AL$126)/$I$118, SUMIF($J$5:AL$5, $D133,$J$126:AL$126)-SUM($I133:AL133))</f>
        <v>0</v>
      </c>
      <c r="AP133" s="9"/>
    </row>
    <row r="134" spans="4:42" ht="12.75" customHeight="1">
      <c r="D134" s="36">
        <f t="shared" si="90"/>
        <v>2017</v>
      </c>
      <c r="E134" s="1" t="s">
        <v>50</v>
      </c>
      <c r="I134" s="57"/>
      <c r="J134" s="8">
        <f>IF(SUM($I134:I134)&lt;SUMIF(I$5:$J$5, $D134,I$126:$J$126), SUMIF(I$5:$J$5, $D134,I$126:$J$126)/$I$118, SUMIF(I$5:$J$5, $D134,I$126:$J$126)-SUM($I134:I134))</f>
        <v>0</v>
      </c>
      <c r="K134" s="8">
        <f>IF(SUM($I134:J134)&lt;SUMIF(J$5:$J$5, $D134,J$126:$J$126), SUMIF(J$5:$J$5, $D134,J$126:$J$126)/$I$118, SUMIF(J$5:$J$5, $D134,J$126:$J$126)-SUM($I134:J134))</f>
        <v>0</v>
      </c>
      <c r="L134" s="8">
        <f>IF(SUM($I134:K134)&lt;SUMIF($J$5:K$5, $D134,$J$126:K$126), SUMIF($J$5:K$5, $D134,$J$126:K$126)/$I$118, SUMIF($J$5:K$5, $D134,$J$126:K$126)-SUM($I134:K134))</f>
        <v>0</v>
      </c>
      <c r="M134" s="8">
        <f>IF(SUM($I134:L134)&lt;SUMIF($J$5:L$5, $D134,$J$126:L$126), SUMIF($J$5:L$5, $D134,$J$126:L$126)/$I$118, SUMIF($J$5:L$5, $D134,$J$126:L$126)-SUM($I134:L134))</f>
        <v>0</v>
      </c>
      <c r="N134" s="8">
        <f>IF(SUM($I134:M134)&lt;SUMIF($J$5:M$5, $D134,$J$126:M$126), SUMIF($J$5:M$5, $D134,$J$126:M$126)/$I$118, SUMIF($J$5:M$5, $D134,$J$126:M$126)-SUM($I134:M134))</f>
        <v>0</v>
      </c>
      <c r="O134" s="8">
        <f>IF(SUM($I134:N134)&lt;SUMIF($J$5:N$5, $D134,$J$126:N$126), SUMIF($J$5:N$5, $D134,$J$126:N$126)/$I$118, SUMIF($J$5:N$5, $D134,$J$126:N$126)-SUM($I134:N134))</f>
        <v>0</v>
      </c>
      <c r="P134" s="8">
        <f>IF(SUM($I134:O134)&lt;SUMIF($J$5:O$5, $D134,$J$126:O$126), SUMIF($J$5:O$5, $D134,$J$126:O$126)/$I$118, SUMIF($J$5:O$5, $D134,$J$126:O$126)-SUM($I134:O134))</f>
        <v>0</v>
      </c>
      <c r="Q134" s="8">
        <f>IF(SUM($I134:P134)&lt;SUMIF($J$5:P$5, $D134,$J$126:P$126), SUMIF($J$5:P$5, $D134,$J$126:P$126)/$I$118, SUMIF($J$5:P$5, $D134,$J$126:P$126)-SUM($I134:P134))</f>
        <v>0</v>
      </c>
      <c r="R134" s="8">
        <f>IF(SUM($I134:Q134)&lt;SUMIF($J$5:Q$5, $D134,$J$126:Q$126), SUMIF($J$5:Q$5, $D134,$J$126:Q$126)/$I$118, SUMIF($J$5:Q$5, $D134,$J$126:Q$126)-SUM($I134:Q134))</f>
        <v>0</v>
      </c>
      <c r="S134" s="8">
        <f>IF(SUM($I134:R134)&lt;SUMIF($J$5:R$5, $D134,$J$126:R$126), SUMIF($J$5:R$5, $D134,$J$126:R$126)/$I$118, SUMIF($J$5:R$5, $D134,$J$126:R$126)-SUM($I134:R134))</f>
        <v>0</v>
      </c>
      <c r="T134" s="8">
        <f>IF(SUM($I134:S134)&lt;SUMIF($J$5:S$5, $D134,$J$126:S$126), SUMIF($J$5:S$5, $D134,$J$126:S$126)/$I$118, SUMIF($J$5:S$5, $D134,$J$126:S$126)-SUM($I134:S134))</f>
        <v>0</v>
      </c>
      <c r="U134" s="8">
        <f>IF(SUM($I134:T134)&lt;SUMIF($J$5:T$5, $D134,$J$126:T$126), SUMIF($J$5:T$5, $D134,$J$126:T$126)/$I$118, SUMIF($J$5:T$5, $D134,$J$126:T$126)-SUM($I134:T134))</f>
        <v>0</v>
      </c>
      <c r="V134" s="8">
        <f>IF(SUM($I134:U134)&lt;SUMIF($J$5:U$5, $D134,$J$126:U$126), SUMIF($J$5:U$5, $D134,$J$126:U$126)/$I$118, SUMIF($J$5:U$5, $D134,$J$126:U$126)-SUM($I134:U134))</f>
        <v>0</v>
      </c>
      <c r="W134" s="8">
        <f>IF(SUM($I134:V134)&lt;SUMIF($J$5:V$5, $D134,$J$126:V$126), SUMIF($J$5:V$5, $D134,$J$126:V$126)/$I$118, SUMIF($J$5:V$5, $D134,$J$126:V$126)-SUM($I134:V134))</f>
        <v>0</v>
      </c>
      <c r="X134" s="8">
        <f>IF(SUM($I134:W134)&lt;SUMIF($J$5:W$5, $D134,$J$126:W$126), SUMIF($J$5:W$5, $D134,$J$126:W$126)/$I$118, SUMIF($J$5:W$5, $D134,$J$126:W$126)-SUM($I134:W134))</f>
        <v>0</v>
      </c>
      <c r="Y134" s="8">
        <f>IF(SUM($I134:X134)&lt;SUMIF($J$5:X$5, $D134,$J$126:X$126), SUMIF($J$5:X$5, $D134,$J$126:X$126)/$I$118, SUMIF($J$5:X$5, $D134,$J$126:X$126)-SUM($I134:X134))</f>
        <v>0</v>
      </c>
      <c r="Z134" s="8">
        <f>IF(SUM($I134:Y134)&lt;SUMIF($J$5:Y$5, $D134,$J$126:Y$126), SUMIF($J$5:Y$5, $D134,$J$126:Y$126)/$I$118, SUMIF($J$5:Y$5, $D134,$J$126:Y$126)-SUM($I134:Y134))</f>
        <v>0</v>
      </c>
      <c r="AA134" s="8">
        <f>IF(SUM($I134:Z134)&lt;SUMIF($J$5:Z$5, $D134,$J$126:Z$126), SUMIF($J$5:Z$5, $D134,$J$126:Z$126)/$I$118, SUMIF($J$5:Z$5, $D134,$J$126:Z$126)-SUM($I134:Z134))</f>
        <v>0</v>
      </c>
      <c r="AB134" s="8">
        <f>IF(SUM($I134:AA134)&lt;SUMIF($J$5:AA$5, $D134,$J$126:AA$126), SUMIF($J$5:AA$5, $D134,$J$126:AA$126)/$I$118, SUMIF($J$5:AA$5, $D134,$J$126:AA$126)-SUM($I134:AA134))</f>
        <v>0</v>
      </c>
      <c r="AC134" s="8">
        <f>IF(SUM($I134:AB134)&lt;SUMIF($J$5:AB$5, $D134,$J$126:AB$126), SUMIF($J$5:AB$5, $D134,$J$126:AB$126)/$I$118, SUMIF($J$5:AB$5, $D134,$J$126:AB$126)-SUM($I134:AB134))</f>
        <v>0</v>
      </c>
      <c r="AD134" s="8">
        <f>IF(SUM($I134:AC134)&lt;SUMIF($J$5:AC$5, $D134,$J$126:AC$126), SUMIF($J$5:AC$5, $D134,$J$126:AC$126)/$I$118, SUMIF($J$5:AC$5, $D134,$J$126:AC$126)-SUM($I134:AC134))</f>
        <v>0</v>
      </c>
      <c r="AE134" s="8">
        <f>IF(SUM($I134:AD134)&lt;SUMIF($J$5:AD$5, $D134,$J$126:AD$126), SUMIF($J$5:AD$5, $D134,$J$126:AD$126)/$I$118, SUMIF($J$5:AD$5, $D134,$J$126:AD$126)-SUM($I134:AD134))</f>
        <v>0</v>
      </c>
      <c r="AF134" s="8">
        <f>IF(SUM($I134:AE134)&lt;SUMIF($J$5:AE$5, $D134,$J$126:AE$126), SUMIF($J$5:AE$5, $D134,$J$126:AE$126)/$I$118, SUMIF($J$5:AE$5, $D134,$J$126:AE$126)-SUM($I134:AE134))</f>
        <v>0</v>
      </c>
      <c r="AG134" s="8">
        <f>IF(SUM($I134:AF134)&lt;SUMIF($J$5:AF$5, $D134,$J$126:AF$126), SUMIF($J$5:AF$5, $D134,$J$126:AF$126)/$I$118, SUMIF($J$5:AF$5, $D134,$J$126:AF$126)-SUM($I134:AF134))</f>
        <v>0</v>
      </c>
      <c r="AH134" s="8">
        <f>IF(SUM($I134:AG134)&lt;SUMIF($J$5:AG$5, $D134,$J$126:AG$126), SUMIF($J$5:AG$5, $D134,$J$126:AG$126)/$I$118, SUMIF($J$5:AG$5, $D134,$J$126:AG$126)-SUM($I134:AG134))</f>
        <v>0</v>
      </c>
      <c r="AI134" s="8">
        <f>IF(SUM($I134:AH134)&lt;SUMIF($J$5:AH$5, $D134,$J$126:AH$126), SUMIF($J$5:AH$5, $D134,$J$126:AH$126)/$I$118, SUMIF($J$5:AH$5, $D134,$J$126:AH$126)-SUM($I134:AH134))</f>
        <v>0</v>
      </c>
      <c r="AJ134" s="8">
        <f>IF(SUM($I134:AI134)&lt;SUMIF($J$5:AI$5, $D134,$J$126:AI$126), SUMIF($J$5:AI$5, $D134,$J$126:AI$126)/$I$118, SUMIF($J$5:AI$5, $D134,$J$126:AI$126)-SUM($I134:AI134))</f>
        <v>0</v>
      </c>
      <c r="AK134" s="8">
        <f>IF(SUM($I134:AJ134)&lt;SUMIF($J$5:AJ$5, $D134,$J$126:AJ$126), SUMIF($J$5:AJ$5, $D134,$J$126:AJ$126)/$I$118, SUMIF($J$5:AJ$5, $D134,$J$126:AJ$126)-SUM($I134:AJ134))</f>
        <v>0</v>
      </c>
      <c r="AL134" s="8">
        <f>IF(SUM($I134:AK134)&lt;SUMIF($J$5:AK$5, $D134,$J$126:AK$126), SUMIF($J$5:AK$5, $D134,$J$126:AK$126)/$I$118, SUMIF($J$5:AK$5, $D134,$J$126:AK$126)-SUM($I134:AK134))</f>
        <v>0</v>
      </c>
      <c r="AM134" s="8">
        <f>IF(SUM($I134:AL134)&lt;SUMIF($J$5:AL$5, $D134,$J$126:AL$126), SUMIF($J$5:AL$5, $D134,$J$126:AL$126)/$I$118, SUMIF($J$5:AL$5, $D134,$J$126:AL$126)-SUM($I134:AL134))</f>
        <v>0</v>
      </c>
      <c r="AP134" s="9"/>
    </row>
    <row r="135" spans="4:42" ht="12.75" customHeight="1">
      <c r="D135" s="36">
        <f t="shared" si="90"/>
        <v>2018</v>
      </c>
      <c r="E135" s="1" t="s">
        <v>50</v>
      </c>
      <c r="I135" s="57"/>
      <c r="J135" s="8">
        <f>IF(SUM($I135:I135)&lt;SUMIF(I$5:$J$5, $D135,I$126:$J$126), SUMIF(I$5:$J$5, $D135,I$126:$J$126)/$I$118, SUMIF(I$5:$J$5, $D135,I$126:$J$126)-SUM($I135:I135))</f>
        <v>0</v>
      </c>
      <c r="K135" s="8">
        <f>IF(SUM($I135:J135)&lt;SUMIF(J$5:$J$5, $D135,J$126:$J$126), SUMIF(J$5:$J$5, $D135,J$126:$J$126)/$I$118, SUMIF(J$5:$J$5, $D135,J$126:$J$126)-SUM($I135:J135))</f>
        <v>0</v>
      </c>
      <c r="L135" s="8">
        <f>IF(SUM($I135:K135)&lt;SUMIF($J$5:K$5, $D135,$J$126:K$126), SUMIF($J$5:K$5, $D135,$J$126:K$126)/$I$118, SUMIF($J$5:K$5, $D135,$J$126:K$126)-SUM($I135:K135))</f>
        <v>0</v>
      </c>
      <c r="M135" s="8">
        <f>IF(SUM($I135:L135)&lt;SUMIF($J$5:L$5, $D135,$J$126:L$126), SUMIF($J$5:L$5, $D135,$J$126:L$126)/$I$118, SUMIF($J$5:L$5, $D135,$J$126:L$126)-SUM($I135:L135))</f>
        <v>0</v>
      </c>
      <c r="N135" s="8">
        <f>IF(SUM($I135:M135)&lt;SUMIF($J$5:M$5, $D135,$J$126:M$126), SUMIF($J$5:M$5, $D135,$J$126:M$126)/$I$118, SUMIF($J$5:M$5, $D135,$J$126:M$126)-SUM($I135:M135))</f>
        <v>0</v>
      </c>
      <c r="O135" s="8">
        <f>IF(SUM($I135:N135)&lt;SUMIF($J$5:N$5, $D135,$J$126:N$126), SUMIF($J$5:N$5, $D135,$J$126:N$126)/$I$118, SUMIF($J$5:N$5, $D135,$J$126:N$126)-SUM($I135:N135))</f>
        <v>0</v>
      </c>
      <c r="P135" s="8">
        <f>IF(SUM($I135:O135)&lt;SUMIF($J$5:O$5, $D135,$J$126:O$126), SUMIF($J$5:O$5, $D135,$J$126:O$126)/$I$118, SUMIF($J$5:O$5, $D135,$J$126:O$126)-SUM($I135:O135))</f>
        <v>0</v>
      </c>
      <c r="Q135" s="8">
        <f>IF(SUM($I135:P135)&lt;SUMIF($J$5:P$5, $D135,$J$126:P$126), SUMIF($J$5:P$5, $D135,$J$126:P$126)/$I$118, SUMIF($J$5:P$5, $D135,$J$126:P$126)-SUM($I135:P135))</f>
        <v>0</v>
      </c>
      <c r="R135" s="8">
        <f>IF(SUM($I135:Q135)&lt;SUMIF($J$5:Q$5, $D135,$J$126:Q$126), SUMIF($J$5:Q$5, $D135,$J$126:Q$126)/$I$118, SUMIF($J$5:Q$5, $D135,$J$126:Q$126)-SUM($I135:Q135))</f>
        <v>0</v>
      </c>
      <c r="S135" s="8">
        <f>IF(SUM($I135:R135)&lt;SUMIF($J$5:R$5, $D135,$J$126:R$126), SUMIF($J$5:R$5, $D135,$J$126:R$126)/$I$118, SUMIF($J$5:R$5, $D135,$J$126:R$126)-SUM($I135:R135))</f>
        <v>0</v>
      </c>
      <c r="T135" s="8">
        <f>IF(SUM($I135:S135)&lt;SUMIF($J$5:S$5, $D135,$J$126:S$126), SUMIF($J$5:S$5, $D135,$J$126:S$126)/$I$118, SUMIF($J$5:S$5, $D135,$J$126:S$126)-SUM($I135:S135))</f>
        <v>0</v>
      </c>
      <c r="U135" s="8">
        <f>IF(SUM($I135:T135)&lt;SUMIF($J$5:T$5, $D135,$J$126:T$126), SUMIF($J$5:T$5, $D135,$J$126:T$126)/$I$118, SUMIF($J$5:T$5, $D135,$J$126:T$126)-SUM($I135:T135))</f>
        <v>0</v>
      </c>
      <c r="V135" s="8">
        <f>IF(SUM($I135:U135)&lt;SUMIF($J$5:U$5, $D135,$J$126:U$126), SUMIF($J$5:U$5, $D135,$J$126:U$126)/$I$118, SUMIF($J$5:U$5, $D135,$J$126:U$126)-SUM($I135:U135))</f>
        <v>0</v>
      </c>
      <c r="W135" s="8">
        <f>IF(SUM($I135:V135)&lt;SUMIF($J$5:V$5, $D135,$J$126:V$126), SUMIF($J$5:V$5, $D135,$J$126:V$126)/$I$118, SUMIF($J$5:V$5, $D135,$J$126:V$126)-SUM($I135:V135))</f>
        <v>0</v>
      </c>
      <c r="X135" s="8">
        <f>IF(SUM($I135:W135)&lt;SUMIF($J$5:W$5, $D135,$J$126:W$126), SUMIF($J$5:W$5, $D135,$J$126:W$126)/$I$118, SUMIF($J$5:W$5, $D135,$J$126:W$126)-SUM($I135:W135))</f>
        <v>0</v>
      </c>
      <c r="Y135" s="8">
        <f>IF(SUM($I135:X135)&lt;SUMIF($J$5:X$5, $D135,$J$126:X$126), SUMIF($J$5:X$5, $D135,$J$126:X$126)/$I$118, SUMIF($J$5:X$5, $D135,$J$126:X$126)-SUM($I135:X135))</f>
        <v>0</v>
      </c>
      <c r="Z135" s="8">
        <f>IF(SUM($I135:Y135)&lt;SUMIF($J$5:Y$5, $D135,$J$126:Y$126), SUMIF($J$5:Y$5, $D135,$J$126:Y$126)/$I$118, SUMIF($J$5:Y$5, $D135,$J$126:Y$126)-SUM($I135:Y135))</f>
        <v>0</v>
      </c>
      <c r="AA135" s="8">
        <f>IF(SUM($I135:Z135)&lt;SUMIF($J$5:Z$5, $D135,$J$126:Z$126), SUMIF($J$5:Z$5, $D135,$J$126:Z$126)/$I$118, SUMIF($J$5:Z$5, $D135,$J$126:Z$126)-SUM($I135:Z135))</f>
        <v>0</v>
      </c>
      <c r="AB135" s="8">
        <f>IF(SUM($I135:AA135)&lt;SUMIF($J$5:AA$5, $D135,$J$126:AA$126), SUMIF($J$5:AA$5, $D135,$J$126:AA$126)/$I$118, SUMIF($J$5:AA$5, $D135,$J$126:AA$126)-SUM($I135:AA135))</f>
        <v>0</v>
      </c>
      <c r="AC135" s="8">
        <f>IF(SUM($I135:AB135)&lt;SUMIF($J$5:AB$5, $D135,$J$126:AB$126), SUMIF($J$5:AB$5, $D135,$J$126:AB$126)/$I$118, SUMIF($J$5:AB$5, $D135,$J$126:AB$126)-SUM($I135:AB135))</f>
        <v>0</v>
      </c>
      <c r="AD135" s="8">
        <f>IF(SUM($I135:AC135)&lt;SUMIF($J$5:AC$5, $D135,$J$126:AC$126), SUMIF($J$5:AC$5, $D135,$J$126:AC$126)/$I$118, SUMIF($J$5:AC$5, $D135,$J$126:AC$126)-SUM($I135:AC135))</f>
        <v>0</v>
      </c>
      <c r="AE135" s="8">
        <f>IF(SUM($I135:AD135)&lt;SUMIF($J$5:AD$5, $D135,$J$126:AD$126), SUMIF($J$5:AD$5, $D135,$J$126:AD$126)/$I$118, SUMIF($J$5:AD$5, $D135,$J$126:AD$126)-SUM($I135:AD135))</f>
        <v>0</v>
      </c>
      <c r="AF135" s="8">
        <f>IF(SUM($I135:AE135)&lt;SUMIF($J$5:AE$5, $D135,$J$126:AE$126), SUMIF($J$5:AE$5, $D135,$J$126:AE$126)/$I$118, SUMIF($J$5:AE$5, $D135,$J$126:AE$126)-SUM($I135:AE135))</f>
        <v>0</v>
      </c>
      <c r="AG135" s="8">
        <f>IF(SUM($I135:AF135)&lt;SUMIF($J$5:AF$5, $D135,$J$126:AF$126), SUMIF($J$5:AF$5, $D135,$J$126:AF$126)/$I$118, SUMIF($J$5:AF$5, $D135,$J$126:AF$126)-SUM($I135:AF135))</f>
        <v>0</v>
      </c>
      <c r="AH135" s="8">
        <f>IF(SUM($I135:AG135)&lt;SUMIF($J$5:AG$5, $D135,$J$126:AG$126), SUMIF($J$5:AG$5, $D135,$J$126:AG$126)/$I$118, SUMIF($J$5:AG$5, $D135,$J$126:AG$126)-SUM($I135:AG135))</f>
        <v>0</v>
      </c>
      <c r="AI135" s="8">
        <f>IF(SUM($I135:AH135)&lt;SUMIF($J$5:AH$5, $D135,$J$126:AH$126), SUMIF($J$5:AH$5, $D135,$J$126:AH$126)/$I$118, SUMIF($J$5:AH$5, $D135,$J$126:AH$126)-SUM($I135:AH135))</f>
        <v>0</v>
      </c>
      <c r="AJ135" s="8">
        <f>IF(SUM($I135:AI135)&lt;SUMIF($J$5:AI$5, $D135,$J$126:AI$126), SUMIF($J$5:AI$5, $D135,$J$126:AI$126)/$I$118, SUMIF($J$5:AI$5, $D135,$J$126:AI$126)-SUM($I135:AI135))</f>
        <v>0</v>
      </c>
      <c r="AK135" s="8">
        <f>IF(SUM($I135:AJ135)&lt;SUMIF($J$5:AJ$5, $D135,$J$126:AJ$126), SUMIF($J$5:AJ$5, $D135,$J$126:AJ$126)/$I$118, SUMIF($J$5:AJ$5, $D135,$J$126:AJ$126)-SUM($I135:AJ135))</f>
        <v>0</v>
      </c>
      <c r="AL135" s="8">
        <f>IF(SUM($I135:AK135)&lt;SUMIF($J$5:AK$5, $D135,$J$126:AK$126), SUMIF($J$5:AK$5, $D135,$J$126:AK$126)/$I$118, SUMIF($J$5:AK$5, $D135,$J$126:AK$126)-SUM($I135:AK135))</f>
        <v>0</v>
      </c>
      <c r="AM135" s="8">
        <f>IF(SUM($I135:AL135)&lt;SUMIF($J$5:AL$5, $D135,$J$126:AL$126), SUMIF($J$5:AL$5, $D135,$J$126:AL$126)/$I$118, SUMIF($J$5:AL$5, $D135,$J$126:AL$126)-SUM($I135:AL135))</f>
        <v>0</v>
      </c>
      <c r="AP135" s="9"/>
    </row>
    <row r="136" spans="4:42" ht="12.75" customHeight="1">
      <c r="D136" s="36">
        <f t="shared" si="90"/>
        <v>2019</v>
      </c>
      <c r="E136" s="1" t="s">
        <v>50</v>
      </c>
      <c r="I136" s="57"/>
      <c r="J136" s="8">
        <f>IF(SUM($I136:I136)&lt;SUMIF(I$5:$J$5, $D136,I$126:$J$126), SUMIF(I$5:$J$5, $D136,I$126:$J$126)/$I$118, SUMIF(I$5:$J$5, $D136,I$126:$J$126)-SUM($I136:I136))</f>
        <v>0</v>
      </c>
      <c r="K136" s="8">
        <f>IF(SUM($I136:J136)&lt;SUMIF(J$5:$J$5, $D136,J$126:$J$126), SUMIF(J$5:$J$5, $D136,J$126:$J$126)/$I$118, SUMIF(J$5:$J$5, $D136,J$126:$J$126)-SUM($I136:J136))</f>
        <v>0</v>
      </c>
      <c r="L136" s="8">
        <f>IF(SUM($I136:K136)&lt;SUMIF($J$5:K$5, $D136,$J$126:K$126), SUMIF($J$5:K$5, $D136,$J$126:K$126)/$I$118, SUMIF($J$5:K$5, $D136,$J$126:K$126)-SUM($I136:K136))</f>
        <v>0</v>
      </c>
      <c r="M136" s="8">
        <f>IF(SUM($I136:L136)&lt;SUMIF($J$5:L$5, $D136,$J$126:L$126), SUMIF($J$5:L$5, $D136,$J$126:L$126)/$I$118, SUMIF($J$5:L$5, $D136,$J$126:L$126)-SUM($I136:L136))</f>
        <v>0</v>
      </c>
      <c r="N136" s="8">
        <f>IF(SUM($I136:M136)&lt;SUMIF($J$5:M$5, $D136,$J$126:M$126), SUMIF($J$5:M$5, $D136,$J$126:M$126)/$I$118, SUMIF($J$5:M$5, $D136,$J$126:M$126)-SUM($I136:M136))</f>
        <v>0</v>
      </c>
      <c r="O136" s="8">
        <f>IF(SUM($I136:N136)&lt;SUMIF($J$5:N$5, $D136,$J$126:N$126), SUMIF($J$5:N$5, $D136,$J$126:N$126)/$I$118, SUMIF($J$5:N$5, $D136,$J$126:N$126)-SUM($I136:N136))</f>
        <v>0</v>
      </c>
      <c r="P136" s="8">
        <f>IF(SUM($I136:O136)&lt;SUMIF($J$5:O$5, $D136,$J$126:O$126), SUMIF($J$5:O$5, $D136,$J$126:O$126)/$I$118, SUMIF($J$5:O$5, $D136,$J$126:O$126)-SUM($I136:O136))</f>
        <v>0</v>
      </c>
      <c r="Q136" s="8">
        <f>IF(SUM($I136:P136)&lt;SUMIF($J$5:P$5, $D136,$J$126:P$126), SUMIF($J$5:P$5, $D136,$J$126:P$126)/$I$118, SUMIF($J$5:P$5, $D136,$J$126:P$126)-SUM($I136:P136))</f>
        <v>0</v>
      </c>
      <c r="R136" s="8">
        <f>IF(SUM($I136:Q136)&lt;SUMIF($J$5:Q$5, $D136,$J$126:Q$126), SUMIF($J$5:Q$5, $D136,$J$126:Q$126)/$I$118, SUMIF($J$5:Q$5, $D136,$J$126:Q$126)-SUM($I136:Q136))</f>
        <v>0</v>
      </c>
      <c r="S136" s="8">
        <f>IF(SUM($I136:R136)&lt;SUMIF($J$5:R$5, $D136,$J$126:R$126), SUMIF($J$5:R$5, $D136,$J$126:R$126)/$I$118, SUMIF($J$5:R$5, $D136,$J$126:R$126)-SUM($I136:R136))</f>
        <v>0</v>
      </c>
      <c r="T136" s="8">
        <f>IF(SUM($I136:S136)&lt;SUMIF($J$5:S$5, $D136,$J$126:S$126), SUMIF($J$5:S$5, $D136,$J$126:S$126)/$I$118, SUMIF($J$5:S$5, $D136,$J$126:S$126)-SUM($I136:S136))</f>
        <v>0</v>
      </c>
      <c r="U136" s="8">
        <f>IF(SUM($I136:T136)&lt;SUMIF($J$5:T$5, $D136,$J$126:T$126), SUMIF($J$5:T$5, $D136,$J$126:T$126)/$I$118, SUMIF($J$5:T$5, $D136,$J$126:T$126)-SUM($I136:T136))</f>
        <v>0</v>
      </c>
      <c r="V136" s="8">
        <f>IF(SUM($I136:U136)&lt;SUMIF($J$5:U$5, $D136,$J$126:U$126), SUMIF($J$5:U$5, $D136,$J$126:U$126)/$I$118, SUMIF($J$5:U$5, $D136,$J$126:U$126)-SUM($I136:U136))</f>
        <v>0</v>
      </c>
      <c r="W136" s="8">
        <f>IF(SUM($I136:V136)&lt;SUMIF($J$5:V$5, $D136,$J$126:V$126), SUMIF($J$5:V$5, $D136,$J$126:V$126)/$I$118, SUMIF($J$5:V$5, $D136,$J$126:V$126)-SUM($I136:V136))</f>
        <v>0</v>
      </c>
      <c r="X136" s="8">
        <f>IF(SUM($I136:W136)&lt;SUMIF($J$5:W$5, $D136,$J$126:W$126), SUMIF($J$5:W$5, $D136,$J$126:W$126)/$I$118, SUMIF($J$5:W$5, $D136,$J$126:W$126)-SUM($I136:W136))</f>
        <v>0</v>
      </c>
      <c r="Y136" s="8">
        <f>IF(SUM($I136:X136)&lt;SUMIF($J$5:X$5, $D136,$J$126:X$126), SUMIF($J$5:X$5, $D136,$J$126:X$126)/$I$118, SUMIF($J$5:X$5, $D136,$J$126:X$126)-SUM($I136:X136))</f>
        <v>0</v>
      </c>
      <c r="Z136" s="8">
        <f>IF(SUM($I136:Y136)&lt;SUMIF($J$5:Y$5, $D136,$J$126:Y$126), SUMIF($J$5:Y$5, $D136,$J$126:Y$126)/$I$118, SUMIF($J$5:Y$5, $D136,$J$126:Y$126)-SUM($I136:Y136))</f>
        <v>0</v>
      </c>
      <c r="AA136" s="8">
        <f>IF(SUM($I136:Z136)&lt;SUMIF($J$5:Z$5, $D136,$J$126:Z$126), SUMIF($J$5:Z$5, $D136,$J$126:Z$126)/$I$118, SUMIF($J$5:Z$5, $D136,$J$126:Z$126)-SUM($I136:Z136))</f>
        <v>0</v>
      </c>
      <c r="AB136" s="8">
        <f>IF(SUM($I136:AA136)&lt;SUMIF($J$5:AA$5, $D136,$J$126:AA$126), SUMIF($J$5:AA$5, $D136,$J$126:AA$126)/$I$118, SUMIF($J$5:AA$5, $D136,$J$126:AA$126)-SUM($I136:AA136))</f>
        <v>0</v>
      </c>
      <c r="AC136" s="8">
        <f>IF(SUM($I136:AB136)&lt;SUMIF($J$5:AB$5, $D136,$J$126:AB$126), SUMIF($J$5:AB$5, $D136,$J$126:AB$126)/$I$118, SUMIF($J$5:AB$5, $D136,$J$126:AB$126)-SUM($I136:AB136))</f>
        <v>0</v>
      </c>
      <c r="AD136" s="8">
        <f>IF(SUM($I136:AC136)&lt;SUMIF($J$5:AC$5, $D136,$J$126:AC$126), SUMIF($J$5:AC$5, $D136,$J$126:AC$126)/$I$118, SUMIF($J$5:AC$5, $D136,$J$126:AC$126)-SUM($I136:AC136))</f>
        <v>0</v>
      </c>
      <c r="AE136" s="8">
        <f>IF(SUM($I136:AD136)&lt;SUMIF($J$5:AD$5, $D136,$J$126:AD$126), SUMIF($J$5:AD$5, $D136,$J$126:AD$126)/$I$118, SUMIF($J$5:AD$5, $D136,$J$126:AD$126)-SUM($I136:AD136))</f>
        <v>0</v>
      </c>
      <c r="AF136" s="8">
        <f>IF(SUM($I136:AE136)&lt;SUMIF($J$5:AE$5, $D136,$J$126:AE$126), SUMIF($J$5:AE$5, $D136,$J$126:AE$126)/$I$118, SUMIF($J$5:AE$5, $D136,$J$126:AE$126)-SUM($I136:AE136))</f>
        <v>0</v>
      </c>
      <c r="AG136" s="8">
        <f>IF(SUM($I136:AF136)&lt;SUMIF($J$5:AF$5, $D136,$J$126:AF$126), SUMIF($J$5:AF$5, $D136,$J$126:AF$126)/$I$118, SUMIF($J$5:AF$5, $D136,$J$126:AF$126)-SUM($I136:AF136))</f>
        <v>0</v>
      </c>
      <c r="AH136" s="8">
        <f>IF(SUM($I136:AG136)&lt;SUMIF($J$5:AG$5, $D136,$J$126:AG$126), SUMIF($J$5:AG$5, $D136,$J$126:AG$126)/$I$118, SUMIF($J$5:AG$5, $D136,$J$126:AG$126)-SUM($I136:AG136))</f>
        <v>0</v>
      </c>
      <c r="AI136" s="8">
        <f>IF(SUM($I136:AH136)&lt;SUMIF($J$5:AH$5, $D136,$J$126:AH$126), SUMIF($J$5:AH$5, $D136,$J$126:AH$126)/$I$118, SUMIF($J$5:AH$5, $D136,$J$126:AH$126)-SUM($I136:AH136))</f>
        <v>0</v>
      </c>
      <c r="AJ136" s="8">
        <f>IF(SUM($I136:AI136)&lt;SUMIF($J$5:AI$5, $D136,$J$126:AI$126), SUMIF($J$5:AI$5, $D136,$J$126:AI$126)/$I$118, SUMIF($J$5:AI$5, $D136,$J$126:AI$126)-SUM($I136:AI136))</f>
        <v>0</v>
      </c>
      <c r="AK136" s="8">
        <f>IF(SUM($I136:AJ136)&lt;SUMIF($J$5:AJ$5, $D136,$J$126:AJ$126), SUMIF($J$5:AJ$5, $D136,$J$126:AJ$126)/$I$118, SUMIF($J$5:AJ$5, $D136,$J$126:AJ$126)-SUM($I136:AJ136))</f>
        <v>0</v>
      </c>
      <c r="AL136" s="8">
        <f>IF(SUM($I136:AK136)&lt;SUMIF($J$5:AK$5, $D136,$J$126:AK$126), SUMIF($J$5:AK$5, $D136,$J$126:AK$126)/$I$118, SUMIF($J$5:AK$5, $D136,$J$126:AK$126)-SUM($I136:AK136))</f>
        <v>0</v>
      </c>
      <c r="AM136" s="8">
        <f>IF(SUM($I136:AL136)&lt;SUMIF($J$5:AL$5, $D136,$J$126:AL$126), SUMIF($J$5:AL$5, $D136,$J$126:AL$126)/$I$118, SUMIF($J$5:AL$5, $D136,$J$126:AL$126)-SUM($I136:AL136))</f>
        <v>0</v>
      </c>
      <c r="AP136" s="9"/>
    </row>
    <row r="137" spans="4:42" ht="12.75" customHeight="1">
      <c r="D137" s="36">
        <f t="shared" si="90"/>
        <v>2020</v>
      </c>
      <c r="E137" s="1" t="s">
        <v>50</v>
      </c>
      <c r="I137" s="57"/>
      <c r="J137" s="8">
        <f>IF(SUM($I137:I137)&lt;SUMIF(I$5:$J$5, $D137,I$126:$J$126), SUMIF(I$5:$J$5, $D137,I$126:$J$126)/$I$118, SUMIF(I$5:$J$5, $D137,I$126:$J$126)-SUM($I137:I137))</f>
        <v>0</v>
      </c>
      <c r="K137" s="8">
        <f>IF(SUM($I137:J137)&lt;SUMIF(J$5:$J$5, $D137,J$126:$J$126), SUMIF(J$5:$J$5, $D137,J$126:$J$126)/$I$118, SUMIF(J$5:$J$5, $D137,J$126:$J$126)-SUM($I137:J137))</f>
        <v>0</v>
      </c>
      <c r="L137" s="8">
        <f>IF(SUM($I137:K137)&lt;SUMIF($J$5:K$5, $D137,$J$126:K$126), SUMIF($J$5:K$5, $D137,$J$126:K$126)/$I$118, SUMIF($J$5:K$5, $D137,$J$126:K$126)-SUM($I137:K137))</f>
        <v>0</v>
      </c>
      <c r="M137" s="8">
        <f>IF(SUM($I137:L137)&lt;SUMIF($J$5:L$5, $D137,$J$126:L$126), SUMIF($J$5:L$5, $D137,$J$126:L$126)/$I$118, SUMIF($J$5:L$5, $D137,$J$126:L$126)-SUM($I137:L137))</f>
        <v>0</v>
      </c>
      <c r="N137" s="8">
        <f>IF(SUM($I137:M137)&lt;SUMIF($J$5:M$5, $D137,$J$126:M$126), SUMIF($J$5:M$5, $D137,$J$126:M$126)/$I$118, SUMIF($J$5:M$5, $D137,$J$126:M$126)-SUM($I137:M137))</f>
        <v>0</v>
      </c>
      <c r="O137" s="8">
        <f>IF(SUM($I137:N137)&lt;SUMIF($J$5:N$5, $D137,$J$126:N$126), SUMIF($J$5:N$5, $D137,$J$126:N$126)/$I$118, SUMIF($J$5:N$5, $D137,$J$126:N$126)-SUM($I137:N137))</f>
        <v>0</v>
      </c>
      <c r="P137" s="8">
        <f>IF(SUM($I137:O137)&lt;SUMIF($J$5:O$5, $D137,$J$126:O$126), SUMIF($J$5:O$5, $D137,$J$126:O$126)/$I$118, SUMIF($J$5:O$5, $D137,$J$126:O$126)-SUM($I137:O137))</f>
        <v>0</v>
      </c>
      <c r="Q137" s="8">
        <f>IF(SUM($I137:P137)&lt;SUMIF($J$5:P$5, $D137,$J$126:P$126), SUMIF($J$5:P$5, $D137,$J$126:P$126)/$I$118, SUMIF($J$5:P$5, $D137,$J$126:P$126)-SUM($I137:P137))</f>
        <v>0</v>
      </c>
      <c r="R137" s="8">
        <f>IF(SUM($I137:Q137)&lt;SUMIF($J$5:Q$5, $D137,$J$126:Q$126), SUMIF($J$5:Q$5, $D137,$J$126:Q$126)/$I$118, SUMIF($J$5:Q$5, $D137,$J$126:Q$126)-SUM($I137:Q137))</f>
        <v>0</v>
      </c>
      <c r="S137" s="8">
        <f>IF(SUM($I137:R137)&lt;SUMIF($J$5:R$5, $D137,$J$126:R$126), SUMIF($J$5:R$5, $D137,$J$126:R$126)/$I$118, SUMIF($J$5:R$5, $D137,$J$126:R$126)-SUM($I137:R137))</f>
        <v>0</v>
      </c>
      <c r="T137" s="8">
        <f>IF(SUM($I137:S137)&lt;SUMIF($J$5:S$5, $D137,$J$126:S$126), SUMIF($J$5:S$5, $D137,$J$126:S$126)/$I$118, SUMIF($J$5:S$5, $D137,$J$126:S$126)-SUM($I137:S137))</f>
        <v>0</v>
      </c>
      <c r="U137" s="8">
        <f>IF(SUM($I137:T137)&lt;SUMIF($J$5:T$5, $D137,$J$126:T$126), SUMIF($J$5:T$5, $D137,$J$126:T$126)/$I$118, SUMIF($J$5:T$5, $D137,$J$126:T$126)-SUM($I137:T137))</f>
        <v>0</v>
      </c>
      <c r="V137" s="8">
        <f>IF(SUM($I137:U137)&lt;SUMIF($J$5:U$5, $D137,$J$126:U$126), SUMIF($J$5:U$5, $D137,$J$126:U$126)/$I$118, SUMIF($J$5:U$5, $D137,$J$126:U$126)-SUM($I137:U137))</f>
        <v>0</v>
      </c>
      <c r="W137" s="8">
        <f>IF(SUM($I137:V137)&lt;SUMIF($J$5:V$5, $D137,$J$126:V$126), SUMIF($J$5:V$5, $D137,$J$126:V$126)/$I$118, SUMIF($J$5:V$5, $D137,$J$126:V$126)-SUM($I137:V137))</f>
        <v>0</v>
      </c>
      <c r="X137" s="8">
        <f>IF(SUM($I137:W137)&lt;SUMIF($J$5:W$5, $D137,$J$126:W$126), SUMIF($J$5:W$5, $D137,$J$126:W$126)/$I$118, SUMIF($J$5:W$5, $D137,$J$126:W$126)-SUM($I137:W137))</f>
        <v>0</v>
      </c>
      <c r="Y137" s="8">
        <f>IF(SUM($I137:X137)&lt;SUMIF($J$5:X$5, $D137,$J$126:X$126), SUMIF($J$5:X$5, $D137,$J$126:X$126)/$I$118, SUMIF($J$5:X$5, $D137,$J$126:X$126)-SUM($I137:X137))</f>
        <v>0</v>
      </c>
      <c r="Z137" s="8">
        <f>IF(SUM($I137:Y137)&lt;SUMIF($J$5:Y$5, $D137,$J$126:Y$126), SUMIF($J$5:Y$5, $D137,$J$126:Y$126)/$I$118, SUMIF($J$5:Y$5, $D137,$J$126:Y$126)-SUM($I137:Y137))</f>
        <v>0</v>
      </c>
      <c r="AA137" s="8">
        <f>IF(SUM($I137:Z137)&lt;SUMIF($J$5:Z$5, $D137,$J$126:Z$126), SUMIF($J$5:Z$5, $D137,$J$126:Z$126)/$I$118, SUMIF($J$5:Z$5, $D137,$J$126:Z$126)-SUM($I137:Z137))</f>
        <v>0</v>
      </c>
      <c r="AB137" s="8">
        <f>IF(SUM($I137:AA137)&lt;SUMIF($J$5:AA$5, $D137,$J$126:AA$126), SUMIF($J$5:AA$5, $D137,$J$126:AA$126)/$I$118, SUMIF($J$5:AA$5, $D137,$J$126:AA$126)-SUM($I137:AA137))</f>
        <v>0</v>
      </c>
      <c r="AC137" s="8">
        <f>IF(SUM($I137:AB137)&lt;SUMIF($J$5:AB$5, $D137,$J$126:AB$126), SUMIF($J$5:AB$5, $D137,$J$126:AB$126)/$I$118, SUMIF($J$5:AB$5, $D137,$J$126:AB$126)-SUM($I137:AB137))</f>
        <v>0</v>
      </c>
      <c r="AD137" s="8">
        <f>IF(SUM($I137:AC137)&lt;SUMIF($J$5:AC$5, $D137,$J$126:AC$126), SUMIF($J$5:AC$5, $D137,$J$126:AC$126)/$I$118, SUMIF($J$5:AC$5, $D137,$J$126:AC$126)-SUM($I137:AC137))</f>
        <v>0</v>
      </c>
      <c r="AE137" s="8">
        <f>IF(SUM($I137:AD137)&lt;SUMIF($J$5:AD$5, $D137,$J$126:AD$126), SUMIF($J$5:AD$5, $D137,$J$126:AD$126)/$I$118, SUMIF($J$5:AD$5, $D137,$J$126:AD$126)-SUM($I137:AD137))</f>
        <v>0</v>
      </c>
      <c r="AF137" s="8">
        <f>IF(SUM($I137:AE137)&lt;SUMIF($J$5:AE$5, $D137,$J$126:AE$126), SUMIF($J$5:AE$5, $D137,$J$126:AE$126)/$I$118, SUMIF($J$5:AE$5, $D137,$J$126:AE$126)-SUM($I137:AE137))</f>
        <v>0</v>
      </c>
      <c r="AG137" s="8">
        <f>IF(SUM($I137:AF137)&lt;SUMIF($J$5:AF$5, $D137,$J$126:AF$126), SUMIF($J$5:AF$5, $D137,$J$126:AF$126)/$I$118, SUMIF($J$5:AF$5, $D137,$J$126:AF$126)-SUM($I137:AF137))</f>
        <v>0</v>
      </c>
      <c r="AH137" s="8">
        <f>IF(SUM($I137:AG137)&lt;SUMIF($J$5:AG$5, $D137,$J$126:AG$126), SUMIF($J$5:AG$5, $D137,$J$126:AG$126)/$I$118, SUMIF($J$5:AG$5, $D137,$J$126:AG$126)-SUM($I137:AG137))</f>
        <v>0</v>
      </c>
      <c r="AI137" s="8">
        <f>IF(SUM($I137:AH137)&lt;SUMIF($J$5:AH$5, $D137,$J$126:AH$126), SUMIF($J$5:AH$5, $D137,$J$126:AH$126)/$I$118, SUMIF($J$5:AH$5, $D137,$J$126:AH$126)-SUM($I137:AH137))</f>
        <v>0</v>
      </c>
      <c r="AJ137" s="8">
        <f>IF(SUM($I137:AI137)&lt;SUMIF($J$5:AI$5, $D137,$J$126:AI$126), SUMIF($J$5:AI$5, $D137,$J$126:AI$126)/$I$118, SUMIF($J$5:AI$5, $D137,$J$126:AI$126)-SUM($I137:AI137))</f>
        <v>0</v>
      </c>
      <c r="AK137" s="8">
        <f>IF(SUM($I137:AJ137)&lt;SUMIF($J$5:AJ$5, $D137,$J$126:AJ$126), SUMIF($J$5:AJ$5, $D137,$J$126:AJ$126)/$I$118, SUMIF($J$5:AJ$5, $D137,$J$126:AJ$126)-SUM($I137:AJ137))</f>
        <v>0</v>
      </c>
      <c r="AL137" s="8">
        <f>IF(SUM($I137:AK137)&lt;SUMIF($J$5:AK$5, $D137,$J$126:AK$126), SUMIF($J$5:AK$5, $D137,$J$126:AK$126)/$I$118, SUMIF($J$5:AK$5, $D137,$J$126:AK$126)-SUM($I137:AK137))</f>
        <v>0</v>
      </c>
      <c r="AM137" s="8">
        <f>IF(SUM($I137:AL137)&lt;SUMIF($J$5:AL$5, $D137,$J$126:AL$126), SUMIF($J$5:AL$5, $D137,$J$126:AL$126)/$I$118, SUMIF($J$5:AL$5, $D137,$J$126:AL$126)-SUM($I137:AL137))</f>
        <v>0</v>
      </c>
      <c r="AP137" s="9"/>
    </row>
    <row r="138" spans="4:42" ht="12.75" customHeight="1">
      <c r="D138" s="36">
        <f t="shared" si="90"/>
        <v>2021</v>
      </c>
      <c r="E138" s="1" t="s">
        <v>50</v>
      </c>
      <c r="I138" s="57"/>
      <c r="J138" s="8">
        <f>IF(SUM($I138:I138)&lt;SUMIF(I$5:$J$5, $D138,I$126:$J$126), SUMIF(I$5:$J$5, $D138,I$126:$J$126)/$I$118, SUMIF(I$5:$J$5, $D138,I$126:$J$126)-SUM($I138:I138))</f>
        <v>0</v>
      </c>
      <c r="K138" s="8">
        <f>IF(SUM($I138:J138)&lt;SUMIF(J$5:$J$5, $D138,J$126:$J$126), SUMIF(J$5:$J$5, $D138,J$126:$J$126)/$I$118, SUMIF(J$5:$J$5, $D138,J$126:$J$126)-SUM($I138:J138))</f>
        <v>0</v>
      </c>
      <c r="L138" s="8">
        <f>IF(SUM($I138:K138)&lt;SUMIF($J$5:K$5, $D138,$J$126:K$126), SUMIF($J$5:K$5, $D138,$J$126:K$126)/$I$118, SUMIF($J$5:K$5, $D138,$J$126:K$126)-SUM($I138:K138))</f>
        <v>0</v>
      </c>
      <c r="M138" s="8">
        <f>IF(SUM($I138:L138)&lt;SUMIF($J$5:L$5, $D138,$J$126:L$126), SUMIF($J$5:L$5, $D138,$J$126:L$126)/$I$118, SUMIF($J$5:L$5, $D138,$J$126:L$126)-SUM($I138:L138))</f>
        <v>0</v>
      </c>
      <c r="N138" s="8">
        <f>IF(SUM($I138:M138)&lt;SUMIF($J$5:M$5, $D138,$J$126:M$126), SUMIF($J$5:M$5, $D138,$J$126:M$126)/$I$118, SUMIF($J$5:M$5, $D138,$J$126:M$126)-SUM($I138:M138))</f>
        <v>0</v>
      </c>
      <c r="O138" s="8">
        <f>IF(SUM($I138:N138)&lt;SUMIF($J$5:N$5, $D138,$J$126:N$126), SUMIF($J$5:N$5, $D138,$J$126:N$126)/$I$118, SUMIF($J$5:N$5, $D138,$J$126:N$126)-SUM($I138:N138))</f>
        <v>0</v>
      </c>
      <c r="P138" s="8">
        <f>IF(SUM($I138:O138)&lt;SUMIF($J$5:O$5, $D138,$J$126:O$126), SUMIF($J$5:O$5, $D138,$J$126:O$126)/$I$118, SUMIF($J$5:O$5, $D138,$J$126:O$126)-SUM($I138:O138))</f>
        <v>0</v>
      </c>
      <c r="Q138" s="8">
        <f>IF(SUM($I138:P138)&lt;SUMIF($J$5:P$5, $D138,$J$126:P$126), SUMIF($J$5:P$5, $D138,$J$126:P$126)/$I$118, SUMIF($J$5:P$5, $D138,$J$126:P$126)-SUM($I138:P138))</f>
        <v>0</v>
      </c>
      <c r="R138" s="8">
        <f>IF(SUM($I138:Q138)&lt;SUMIF($J$5:Q$5, $D138,$J$126:Q$126), SUMIF($J$5:Q$5, $D138,$J$126:Q$126)/$I$118, SUMIF($J$5:Q$5, $D138,$J$126:Q$126)-SUM($I138:Q138))</f>
        <v>0</v>
      </c>
      <c r="S138" s="8">
        <f>IF(SUM($I138:R138)&lt;SUMIF($J$5:R$5, $D138,$J$126:R$126), SUMIF($J$5:R$5, $D138,$J$126:R$126)/$I$118, SUMIF($J$5:R$5, $D138,$J$126:R$126)-SUM($I138:R138))</f>
        <v>0</v>
      </c>
      <c r="T138" s="8">
        <f>IF(SUM($I138:S138)&lt;SUMIF($J$5:S$5, $D138,$J$126:S$126), SUMIF($J$5:S$5, $D138,$J$126:S$126)/$I$118, SUMIF($J$5:S$5, $D138,$J$126:S$126)-SUM($I138:S138))</f>
        <v>0</v>
      </c>
      <c r="U138" s="8">
        <f>IF(SUM($I138:T138)&lt;SUMIF($J$5:T$5, $D138,$J$126:T$126), SUMIF($J$5:T$5, $D138,$J$126:T$126)/$I$118, SUMIF($J$5:T$5, $D138,$J$126:T$126)-SUM($I138:T138))</f>
        <v>0</v>
      </c>
      <c r="V138" s="8">
        <f>IF(SUM($I138:U138)&lt;SUMIF($J$5:U$5, $D138,$J$126:U$126), SUMIF($J$5:U$5, $D138,$J$126:U$126)/$I$118, SUMIF($J$5:U$5, $D138,$J$126:U$126)-SUM($I138:U138))</f>
        <v>0</v>
      </c>
      <c r="W138" s="8">
        <f>IF(SUM($I138:V138)&lt;SUMIF($J$5:V$5, $D138,$J$126:V$126), SUMIF($J$5:V$5, $D138,$J$126:V$126)/$I$118, SUMIF($J$5:V$5, $D138,$J$126:V$126)-SUM($I138:V138))</f>
        <v>0</v>
      </c>
      <c r="X138" s="8">
        <f>IF(SUM($I138:W138)&lt;SUMIF($J$5:W$5, $D138,$J$126:W$126), SUMIF($J$5:W$5, $D138,$J$126:W$126)/$I$118, SUMIF($J$5:W$5, $D138,$J$126:W$126)-SUM($I138:W138))</f>
        <v>0</v>
      </c>
      <c r="Y138" s="8">
        <f>IF(SUM($I138:X138)&lt;SUMIF($J$5:X$5, $D138,$J$126:X$126), SUMIF($J$5:X$5, $D138,$J$126:X$126)/$I$118, SUMIF($J$5:X$5, $D138,$J$126:X$126)-SUM($I138:X138))</f>
        <v>0</v>
      </c>
      <c r="Z138" s="8">
        <f>IF(SUM($I138:Y138)&lt;SUMIF($J$5:Y$5, $D138,$J$126:Y$126), SUMIF($J$5:Y$5, $D138,$J$126:Y$126)/$I$118, SUMIF($J$5:Y$5, $D138,$J$126:Y$126)-SUM($I138:Y138))</f>
        <v>0</v>
      </c>
      <c r="AA138" s="8">
        <f>IF(SUM($I138:Z138)&lt;SUMIF($J$5:Z$5, $D138,$J$126:Z$126), SUMIF($J$5:Z$5, $D138,$J$126:Z$126)/$I$118, SUMIF($J$5:Z$5, $D138,$J$126:Z$126)-SUM($I138:Z138))</f>
        <v>0</v>
      </c>
      <c r="AB138" s="8">
        <f>IF(SUM($I138:AA138)&lt;SUMIF($J$5:AA$5, $D138,$J$126:AA$126), SUMIF($J$5:AA$5, $D138,$J$126:AA$126)/$I$118, SUMIF($J$5:AA$5, $D138,$J$126:AA$126)-SUM($I138:AA138))</f>
        <v>0</v>
      </c>
      <c r="AC138" s="8">
        <f>IF(SUM($I138:AB138)&lt;SUMIF($J$5:AB$5, $D138,$J$126:AB$126), SUMIF($J$5:AB$5, $D138,$J$126:AB$126)/$I$118, SUMIF($J$5:AB$5, $D138,$J$126:AB$126)-SUM($I138:AB138))</f>
        <v>0</v>
      </c>
      <c r="AD138" s="8">
        <f>IF(SUM($I138:AC138)&lt;SUMIF($J$5:AC$5, $D138,$J$126:AC$126), SUMIF($J$5:AC$5, $D138,$J$126:AC$126)/$I$118, SUMIF($J$5:AC$5, $D138,$J$126:AC$126)-SUM($I138:AC138))</f>
        <v>0</v>
      </c>
      <c r="AE138" s="8">
        <f>IF(SUM($I138:AD138)&lt;SUMIF($J$5:AD$5, $D138,$J$126:AD$126), SUMIF($J$5:AD$5, $D138,$J$126:AD$126)/$I$118, SUMIF($J$5:AD$5, $D138,$J$126:AD$126)-SUM($I138:AD138))</f>
        <v>0</v>
      </c>
      <c r="AF138" s="8">
        <f>IF(SUM($I138:AE138)&lt;SUMIF($J$5:AE$5, $D138,$J$126:AE$126), SUMIF($J$5:AE$5, $D138,$J$126:AE$126)/$I$118, SUMIF($J$5:AE$5, $D138,$J$126:AE$126)-SUM($I138:AE138))</f>
        <v>0</v>
      </c>
      <c r="AG138" s="8">
        <f>IF(SUM($I138:AF138)&lt;SUMIF($J$5:AF$5, $D138,$J$126:AF$126), SUMIF($J$5:AF$5, $D138,$J$126:AF$126)/$I$118, SUMIF($J$5:AF$5, $D138,$J$126:AF$126)-SUM($I138:AF138))</f>
        <v>0</v>
      </c>
      <c r="AH138" s="8">
        <f>IF(SUM($I138:AG138)&lt;SUMIF($J$5:AG$5, $D138,$J$126:AG$126), SUMIF($J$5:AG$5, $D138,$J$126:AG$126)/$I$118, SUMIF($J$5:AG$5, $D138,$J$126:AG$126)-SUM($I138:AG138))</f>
        <v>0</v>
      </c>
      <c r="AI138" s="8">
        <f>IF(SUM($I138:AH138)&lt;SUMIF($J$5:AH$5, $D138,$J$126:AH$126), SUMIF($J$5:AH$5, $D138,$J$126:AH$126)/$I$118, SUMIF($J$5:AH$5, $D138,$J$126:AH$126)-SUM($I138:AH138))</f>
        <v>0</v>
      </c>
      <c r="AJ138" s="8">
        <f>IF(SUM($I138:AI138)&lt;SUMIF($J$5:AI$5, $D138,$J$126:AI$126), SUMIF($J$5:AI$5, $D138,$J$126:AI$126)/$I$118, SUMIF($J$5:AI$5, $D138,$J$126:AI$126)-SUM($I138:AI138))</f>
        <v>0</v>
      </c>
      <c r="AK138" s="8">
        <f>IF(SUM($I138:AJ138)&lt;SUMIF($J$5:AJ$5, $D138,$J$126:AJ$126), SUMIF($J$5:AJ$5, $D138,$J$126:AJ$126)/$I$118, SUMIF($J$5:AJ$5, $D138,$J$126:AJ$126)-SUM($I138:AJ138))</f>
        <v>0</v>
      </c>
      <c r="AL138" s="8">
        <f>IF(SUM($I138:AK138)&lt;SUMIF($J$5:AK$5, $D138,$J$126:AK$126), SUMIF($J$5:AK$5, $D138,$J$126:AK$126)/$I$118, SUMIF($J$5:AK$5, $D138,$J$126:AK$126)-SUM($I138:AK138))</f>
        <v>0</v>
      </c>
      <c r="AM138" s="8">
        <f>IF(SUM($I138:AL138)&lt;SUMIF($J$5:AL$5, $D138,$J$126:AL$126), SUMIF($J$5:AL$5, $D138,$J$126:AL$126)/$I$118, SUMIF($J$5:AL$5, $D138,$J$126:AL$126)-SUM($I138:AL138))</f>
        <v>0</v>
      </c>
      <c r="AP138" s="9"/>
    </row>
    <row r="139" spans="4:42" ht="12.75" customHeight="1">
      <c r="D139" s="36">
        <f t="shared" si="90"/>
        <v>2022</v>
      </c>
      <c r="E139" s="1" t="s">
        <v>50</v>
      </c>
      <c r="I139" s="57"/>
      <c r="J139" s="8">
        <f>IF(SUM($I139:I139)&lt;SUMIF(I$5:$J$5, $D139,I$126:$J$126), SUMIF(I$5:$J$5, $D139,I$126:$J$126)/$I$118, SUMIF(I$5:$J$5, $D139,I$126:$J$126)-SUM($I139:I139))</f>
        <v>0</v>
      </c>
      <c r="K139" s="8">
        <f>IF(SUM($I139:J139)&lt;SUMIF(J$5:$J$5, $D139,J$126:$J$126), SUMIF(J$5:$J$5, $D139,J$126:$J$126)/$I$118, SUMIF(J$5:$J$5, $D139,J$126:$J$126)-SUM($I139:J139))</f>
        <v>0</v>
      </c>
      <c r="L139" s="8">
        <f>IF(SUM($I139:K139)&lt;SUMIF($J$5:K$5, $D139,$J$126:K$126), SUMIF($J$5:K$5, $D139,$J$126:K$126)/$I$118, SUMIF($J$5:K$5, $D139,$J$126:K$126)-SUM($I139:K139))</f>
        <v>0</v>
      </c>
      <c r="M139" s="8">
        <f>IF(SUM($I139:L139)&lt;SUMIF($J$5:L$5, $D139,$J$126:L$126), SUMIF($J$5:L$5, $D139,$J$126:L$126)/$I$118, SUMIF($J$5:L$5, $D139,$J$126:L$126)-SUM($I139:L139))</f>
        <v>0</v>
      </c>
      <c r="N139" s="8">
        <f>IF(SUM($I139:M139)&lt;SUMIF($J$5:M$5, $D139,$J$126:M$126), SUMIF($J$5:M$5, $D139,$J$126:M$126)/$I$118, SUMIF($J$5:M$5, $D139,$J$126:M$126)-SUM($I139:M139))</f>
        <v>0</v>
      </c>
      <c r="O139" s="8">
        <f>IF(SUM($I139:N139)&lt;SUMIF($J$5:N$5, $D139,$J$126:N$126), SUMIF($J$5:N$5, $D139,$J$126:N$126)/$I$118, SUMIF($J$5:N$5, $D139,$J$126:N$126)-SUM($I139:N139))</f>
        <v>0</v>
      </c>
      <c r="P139" s="8">
        <f>IF(SUM($I139:O139)&lt;SUMIF($J$5:O$5, $D139,$J$126:O$126), SUMIF($J$5:O$5, $D139,$J$126:O$126)/$I$118, SUMIF($J$5:O$5, $D139,$J$126:O$126)-SUM($I139:O139))</f>
        <v>0</v>
      </c>
      <c r="Q139" s="8">
        <f>IF(SUM($I139:P139)&lt;SUMIF($J$5:P$5, $D139,$J$126:P$126), SUMIF($J$5:P$5, $D139,$J$126:P$126)/$I$118, SUMIF($J$5:P$5, $D139,$J$126:P$126)-SUM($I139:P139))</f>
        <v>0</v>
      </c>
      <c r="R139" s="8">
        <f>IF(SUM($I139:Q139)&lt;SUMIF($J$5:Q$5, $D139,$J$126:Q$126), SUMIF($J$5:Q$5, $D139,$J$126:Q$126)/$I$118, SUMIF($J$5:Q$5, $D139,$J$126:Q$126)-SUM($I139:Q139))</f>
        <v>0</v>
      </c>
      <c r="S139" s="8">
        <f>IF(SUM($I139:R139)&lt;SUMIF($J$5:R$5, $D139,$J$126:R$126), SUMIF($J$5:R$5, $D139,$J$126:R$126)/$I$118, SUMIF($J$5:R$5, $D139,$J$126:R$126)-SUM($I139:R139))</f>
        <v>0</v>
      </c>
      <c r="T139" s="8">
        <f>IF(SUM($I139:S139)&lt;SUMIF($J$5:S$5, $D139,$J$126:S$126), SUMIF($J$5:S$5, $D139,$J$126:S$126)/$I$118, SUMIF($J$5:S$5, $D139,$J$126:S$126)-SUM($I139:S139))</f>
        <v>0</v>
      </c>
      <c r="U139" s="8">
        <f>IF(SUM($I139:T139)&lt;SUMIF($J$5:T$5, $D139,$J$126:T$126), SUMIF($J$5:T$5, $D139,$J$126:T$126)/$I$118, SUMIF($J$5:T$5, $D139,$J$126:T$126)-SUM($I139:T139))</f>
        <v>0</v>
      </c>
      <c r="V139" s="8">
        <f>IF(SUM($I139:U139)&lt;SUMIF($J$5:U$5, $D139,$J$126:U$126), SUMIF($J$5:U$5, $D139,$J$126:U$126)/$I$118, SUMIF($J$5:U$5, $D139,$J$126:U$126)-SUM($I139:U139))</f>
        <v>0</v>
      </c>
      <c r="W139" s="8">
        <f>IF(SUM($I139:V139)&lt;SUMIF($J$5:V$5, $D139,$J$126:V$126), SUMIF($J$5:V$5, $D139,$J$126:V$126)/$I$118, SUMIF($J$5:V$5, $D139,$J$126:V$126)-SUM($I139:V139))</f>
        <v>0</v>
      </c>
      <c r="X139" s="8">
        <f>IF(SUM($I139:W139)&lt;SUMIF($J$5:W$5, $D139,$J$126:W$126), SUMIF($J$5:W$5, $D139,$J$126:W$126)/$I$118, SUMIF($J$5:W$5, $D139,$J$126:W$126)-SUM($I139:W139))</f>
        <v>0</v>
      </c>
      <c r="Y139" s="8">
        <f>IF(SUM($I139:X139)&lt;SUMIF($J$5:X$5, $D139,$J$126:X$126), SUMIF($J$5:X$5, $D139,$J$126:X$126)/$I$118, SUMIF($J$5:X$5, $D139,$J$126:X$126)-SUM($I139:X139))</f>
        <v>0</v>
      </c>
      <c r="Z139" s="8">
        <f>IF(SUM($I139:Y139)&lt;SUMIF($J$5:Y$5, $D139,$J$126:Y$126), SUMIF($J$5:Y$5, $D139,$J$126:Y$126)/$I$118, SUMIF($J$5:Y$5, $D139,$J$126:Y$126)-SUM($I139:Y139))</f>
        <v>0</v>
      </c>
      <c r="AA139" s="8">
        <f>IF(SUM($I139:Z139)&lt;SUMIF($J$5:Z$5, $D139,$J$126:Z$126), SUMIF($J$5:Z$5, $D139,$J$126:Z$126)/$I$118, SUMIF($J$5:Z$5, $D139,$J$126:Z$126)-SUM($I139:Z139))</f>
        <v>0</v>
      </c>
      <c r="AB139" s="8">
        <f>IF(SUM($I139:AA139)&lt;SUMIF($J$5:AA$5, $D139,$J$126:AA$126), SUMIF($J$5:AA$5, $D139,$J$126:AA$126)/$I$118, SUMIF($J$5:AA$5, $D139,$J$126:AA$126)-SUM($I139:AA139))</f>
        <v>0</v>
      </c>
      <c r="AC139" s="8">
        <f>IF(SUM($I139:AB139)&lt;SUMIF($J$5:AB$5, $D139,$J$126:AB$126), SUMIF($J$5:AB$5, $D139,$J$126:AB$126)/$I$118, SUMIF($J$5:AB$5, $D139,$J$126:AB$126)-SUM($I139:AB139))</f>
        <v>0</v>
      </c>
      <c r="AD139" s="8">
        <f>IF(SUM($I139:AC139)&lt;SUMIF($J$5:AC$5, $D139,$J$126:AC$126), SUMIF($J$5:AC$5, $D139,$J$126:AC$126)/$I$118, SUMIF($J$5:AC$5, $D139,$J$126:AC$126)-SUM($I139:AC139))</f>
        <v>0</v>
      </c>
      <c r="AE139" s="8">
        <f>IF(SUM($I139:AD139)&lt;SUMIF($J$5:AD$5, $D139,$J$126:AD$126), SUMIF($J$5:AD$5, $D139,$J$126:AD$126)/$I$118, SUMIF($J$5:AD$5, $D139,$J$126:AD$126)-SUM($I139:AD139))</f>
        <v>0</v>
      </c>
      <c r="AF139" s="8">
        <f>IF(SUM($I139:AE139)&lt;SUMIF($J$5:AE$5, $D139,$J$126:AE$126), SUMIF($J$5:AE$5, $D139,$J$126:AE$126)/$I$118, SUMIF($J$5:AE$5, $D139,$J$126:AE$126)-SUM($I139:AE139))</f>
        <v>0</v>
      </c>
      <c r="AG139" s="8">
        <f>IF(SUM($I139:AF139)&lt;SUMIF($J$5:AF$5, $D139,$J$126:AF$126), SUMIF($J$5:AF$5, $D139,$J$126:AF$126)/$I$118, SUMIF($J$5:AF$5, $D139,$J$126:AF$126)-SUM($I139:AF139))</f>
        <v>0</v>
      </c>
      <c r="AH139" s="8">
        <f>IF(SUM($I139:AG139)&lt;SUMIF($J$5:AG$5, $D139,$J$126:AG$126), SUMIF($J$5:AG$5, $D139,$J$126:AG$126)/$I$118, SUMIF($J$5:AG$5, $D139,$J$126:AG$126)-SUM($I139:AG139))</f>
        <v>0</v>
      </c>
      <c r="AI139" s="8">
        <f>IF(SUM($I139:AH139)&lt;SUMIF($J$5:AH$5, $D139,$J$126:AH$126), SUMIF($J$5:AH$5, $D139,$J$126:AH$126)/$I$118, SUMIF($J$5:AH$5, $D139,$J$126:AH$126)-SUM($I139:AH139))</f>
        <v>0</v>
      </c>
      <c r="AJ139" s="8">
        <f>IF(SUM($I139:AI139)&lt;SUMIF($J$5:AI$5, $D139,$J$126:AI$126), SUMIF($J$5:AI$5, $D139,$J$126:AI$126)/$I$118, SUMIF($J$5:AI$5, $D139,$J$126:AI$126)-SUM($I139:AI139))</f>
        <v>0</v>
      </c>
      <c r="AK139" s="8">
        <f>IF(SUM($I139:AJ139)&lt;SUMIF($J$5:AJ$5, $D139,$J$126:AJ$126), SUMIF($J$5:AJ$5, $D139,$J$126:AJ$126)/$I$118, SUMIF($J$5:AJ$5, $D139,$J$126:AJ$126)-SUM($I139:AJ139))</f>
        <v>0</v>
      </c>
      <c r="AL139" s="8">
        <f>IF(SUM($I139:AK139)&lt;SUMIF($J$5:AK$5, $D139,$J$126:AK$126), SUMIF($J$5:AK$5, $D139,$J$126:AK$126)/$I$118, SUMIF($J$5:AK$5, $D139,$J$126:AK$126)-SUM($I139:AK139))</f>
        <v>0</v>
      </c>
      <c r="AM139" s="8">
        <f>IF(SUM($I139:AL139)&lt;SUMIF($J$5:AL$5, $D139,$J$126:AL$126), SUMIF($J$5:AL$5, $D139,$J$126:AL$126)/$I$118, SUMIF($J$5:AL$5, $D139,$J$126:AL$126)-SUM($I139:AL139))</f>
        <v>0</v>
      </c>
      <c r="AP139" s="9"/>
    </row>
    <row r="140" spans="4:42" ht="12.75" customHeight="1">
      <c r="D140" s="36">
        <f t="shared" si="90"/>
        <v>2023</v>
      </c>
      <c r="E140" s="1" t="s">
        <v>50</v>
      </c>
      <c r="I140" s="57"/>
      <c r="J140" s="8">
        <f>IF(SUM($I140:I140)&lt;SUMIF(I$5:$J$5, $D140,I$126:$J$126), SUMIF(I$5:$J$5, $D140,I$126:$J$126)/$I$118, SUMIF(I$5:$J$5, $D140,I$126:$J$126)-SUM($I140:I140))</f>
        <v>0</v>
      </c>
      <c r="K140" s="8">
        <f>IF(SUM($I140:J140)&lt;SUMIF(J$5:$J$5, $D140,J$126:$J$126), SUMIF(J$5:$J$5, $D140,J$126:$J$126)/$I$118, SUMIF(J$5:$J$5, $D140,J$126:$J$126)-SUM($I140:J140))</f>
        <v>0</v>
      </c>
      <c r="L140" s="8">
        <f>IF(SUM($I140:K140)&lt;SUMIF($J$5:K$5, $D140,$J$126:K$126), SUMIF($J$5:K$5, $D140,$J$126:K$126)/$I$118, SUMIF($J$5:K$5, $D140,$J$126:K$126)-SUM($I140:K140))</f>
        <v>0</v>
      </c>
      <c r="M140" s="8">
        <f>IF(SUM($I140:L140)&lt;SUMIF($J$5:L$5, $D140,$J$126:L$126), SUMIF($J$5:L$5, $D140,$J$126:L$126)/$I$118, SUMIF($J$5:L$5, $D140,$J$126:L$126)-SUM($I140:L140))</f>
        <v>0</v>
      </c>
      <c r="N140" s="8">
        <f>IF(SUM($I140:M140)&lt;SUMIF($J$5:M$5, $D140,$J$126:M$126), SUMIF($J$5:M$5, $D140,$J$126:M$126)/$I$118, SUMIF($J$5:M$5, $D140,$J$126:M$126)-SUM($I140:M140))</f>
        <v>0</v>
      </c>
      <c r="O140" s="8">
        <f>IF(SUM($I140:N140)&lt;SUMIF($J$5:N$5, $D140,$J$126:N$126), SUMIF($J$5:N$5, $D140,$J$126:N$126)/$I$118, SUMIF($J$5:N$5, $D140,$J$126:N$126)-SUM($I140:N140))</f>
        <v>0</v>
      </c>
      <c r="P140" s="8">
        <f>IF(SUM($I140:O140)&lt;SUMIF($J$5:O$5, $D140,$J$126:O$126), SUMIF($J$5:O$5, $D140,$J$126:O$126)/$I$118, SUMIF($J$5:O$5, $D140,$J$126:O$126)-SUM($I140:O140))</f>
        <v>0</v>
      </c>
      <c r="Q140" s="8">
        <f>IF(SUM($I140:P140)&lt;SUMIF($J$5:P$5, $D140,$J$126:P$126), SUMIF($J$5:P$5, $D140,$J$126:P$126)/$I$118, SUMIF($J$5:P$5, $D140,$J$126:P$126)-SUM($I140:P140))</f>
        <v>0</v>
      </c>
      <c r="R140" s="8">
        <f>IF(SUM($I140:Q140)&lt;SUMIF($J$5:Q$5, $D140,$J$126:Q$126), SUMIF($J$5:Q$5, $D140,$J$126:Q$126)/$I$118, SUMIF($J$5:Q$5, $D140,$J$126:Q$126)-SUM($I140:Q140))</f>
        <v>0</v>
      </c>
      <c r="S140" s="8">
        <f>IF(SUM($I140:R140)&lt;SUMIF($J$5:R$5, $D140,$J$126:R$126), SUMIF($J$5:R$5, $D140,$J$126:R$126)/$I$118, SUMIF($J$5:R$5, $D140,$J$126:R$126)-SUM($I140:R140))</f>
        <v>0</v>
      </c>
      <c r="T140" s="8">
        <f>IF(SUM($I140:S140)&lt;SUMIF($J$5:S$5, $D140,$J$126:S$126), SUMIF($J$5:S$5, $D140,$J$126:S$126)/$I$118, SUMIF($J$5:S$5, $D140,$J$126:S$126)-SUM($I140:S140))</f>
        <v>0</v>
      </c>
      <c r="U140" s="8">
        <f>IF(SUM($I140:T140)&lt;SUMIF($J$5:T$5, $D140,$J$126:T$126), SUMIF($J$5:T$5, $D140,$J$126:T$126)/$I$118, SUMIF($J$5:T$5, $D140,$J$126:T$126)-SUM($I140:T140))</f>
        <v>0</v>
      </c>
      <c r="V140" s="8">
        <f>IF(SUM($I140:U140)&lt;SUMIF($J$5:U$5, $D140,$J$126:U$126), SUMIF($J$5:U$5, $D140,$J$126:U$126)/$I$118, SUMIF($J$5:U$5, $D140,$J$126:U$126)-SUM($I140:U140))</f>
        <v>0</v>
      </c>
      <c r="W140" s="8">
        <f>IF(SUM($I140:V140)&lt;SUMIF($J$5:V$5, $D140,$J$126:V$126), SUMIF($J$5:V$5, $D140,$J$126:V$126)/$I$118, SUMIF($J$5:V$5, $D140,$J$126:V$126)-SUM($I140:V140))</f>
        <v>0</v>
      </c>
      <c r="X140" s="8">
        <f>IF(SUM($I140:W140)&lt;SUMIF($J$5:W$5, $D140,$J$126:W$126), SUMIF($J$5:W$5, $D140,$J$126:W$126)/$I$118, SUMIF($J$5:W$5, $D140,$J$126:W$126)-SUM($I140:W140))</f>
        <v>0</v>
      </c>
      <c r="Y140" s="8">
        <f>IF(SUM($I140:X140)&lt;SUMIF($J$5:X$5, $D140,$J$126:X$126), SUMIF($J$5:X$5, $D140,$J$126:X$126)/$I$118, SUMIF($J$5:X$5, $D140,$J$126:X$126)-SUM($I140:X140))</f>
        <v>0</v>
      </c>
      <c r="Z140" s="8">
        <f>IF(SUM($I140:Y140)&lt;SUMIF($J$5:Y$5, $D140,$J$126:Y$126), SUMIF($J$5:Y$5, $D140,$J$126:Y$126)/$I$118, SUMIF($J$5:Y$5, $D140,$J$126:Y$126)-SUM($I140:Y140))</f>
        <v>0</v>
      </c>
      <c r="AA140" s="8">
        <f>IF(SUM($I140:Z140)&lt;SUMIF($J$5:Z$5, $D140,$J$126:Z$126), SUMIF($J$5:Z$5, $D140,$J$126:Z$126)/$I$118, SUMIF($J$5:Z$5, $D140,$J$126:Z$126)-SUM($I140:Z140))</f>
        <v>0</v>
      </c>
      <c r="AB140" s="8">
        <f>IF(SUM($I140:AA140)&lt;SUMIF($J$5:AA$5, $D140,$J$126:AA$126), SUMIF($J$5:AA$5, $D140,$J$126:AA$126)/$I$118, SUMIF($J$5:AA$5, $D140,$J$126:AA$126)-SUM($I140:AA140))</f>
        <v>0</v>
      </c>
      <c r="AC140" s="8">
        <f>IF(SUM($I140:AB140)&lt;SUMIF($J$5:AB$5, $D140,$J$126:AB$126), SUMIF($J$5:AB$5, $D140,$J$126:AB$126)/$I$118, SUMIF($J$5:AB$5, $D140,$J$126:AB$126)-SUM($I140:AB140))</f>
        <v>0</v>
      </c>
      <c r="AD140" s="8">
        <f>IF(SUM($I140:AC140)&lt;SUMIF($J$5:AC$5, $D140,$J$126:AC$126), SUMIF($J$5:AC$5, $D140,$J$126:AC$126)/$I$118, SUMIF($J$5:AC$5, $D140,$J$126:AC$126)-SUM($I140:AC140))</f>
        <v>0</v>
      </c>
      <c r="AE140" s="8">
        <f>IF(SUM($I140:AD140)&lt;SUMIF($J$5:AD$5, $D140,$J$126:AD$126), SUMIF($J$5:AD$5, $D140,$J$126:AD$126)/$I$118, SUMIF($J$5:AD$5, $D140,$J$126:AD$126)-SUM($I140:AD140))</f>
        <v>0</v>
      </c>
      <c r="AF140" s="8">
        <f>IF(SUM($I140:AE140)&lt;SUMIF($J$5:AE$5, $D140,$J$126:AE$126), SUMIF($J$5:AE$5, $D140,$J$126:AE$126)/$I$118, SUMIF($J$5:AE$5, $D140,$J$126:AE$126)-SUM($I140:AE140))</f>
        <v>0</v>
      </c>
      <c r="AG140" s="8">
        <f>IF(SUM($I140:AF140)&lt;SUMIF($J$5:AF$5, $D140,$J$126:AF$126), SUMIF($J$5:AF$5, $D140,$J$126:AF$126)/$I$118, SUMIF($J$5:AF$5, $D140,$J$126:AF$126)-SUM($I140:AF140))</f>
        <v>0</v>
      </c>
      <c r="AH140" s="8">
        <f>IF(SUM($I140:AG140)&lt;SUMIF($J$5:AG$5, $D140,$J$126:AG$126), SUMIF($J$5:AG$5, $D140,$J$126:AG$126)/$I$118, SUMIF($J$5:AG$5, $D140,$J$126:AG$126)-SUM($I140:AG140))</f>
        <v>0</v>
      </c>
      <c r="AI140" s="8">
        <f>IF(SUM($I140:AH140)&lt;SUMIF($J$5:AH$5, $D140,$J$126:AH$126), SUMIF($J$5:AH$5, $D140,$J$126:AH$126)/$I$118, SUMIF($J$5:AH$5, $D140,$J$126:AH$126)-SUM($I140:AH140))</f>
        <v>0</v>
      </c>
      <c r="AJ140" s="8">
        <f>IF(SUM($I140:AI140)&lt;SUMIF($J$5:AI$5, $D140,$J$126:AI$126), SUMIF($J$5:AI$5, $D140,$J$126:AI$126)/$I$118, SUMIF($J$5:AI$5, $D140,$J$126:AI$126)-SUM($I140:AI140))</f>
        <v>0</v>
      </c>
      <c r="AK140" s="8">
        <f>IF(SUM($I140:AJ140)&lt;SUMIF($J$5:AJ$5, $D140,$J$126:AJ$126), SUMIF($J$5:AJ$5, $D140,$J$126:AJ$126)/$I$118, SUMIF($J$5:AJ$5, $D140,$J$126:AJ$126)-SUM($I140:AJ140))</f>
        <v>0</v>
      </c>
      <c r="AL140" s="8">
        <f>IF(SUM($I140:AK140)&lt;SUMIF($J$5:AK$5, $D140,$J$126:AK$126), SUMIF($J$5:AK$5, $D140,$J$126:AK$126)/$I$118, SUMIF($J$5:AK$5, $D140,$J$126:AK$126)-SUM($I140:AK140))</f>
        <v>0</v>
      </c>
      <c r="AM140" s="8">
        <f>IF(SUM($I140:AL140)&lt;SUMIF($J$5:AL$5, $D140,$J$126:AL$126), SUMIF($J$5:AL$5, $D140,$J$126:AL$126)/$I$118, SUMIF($J$5:AL$5, $D140,$J$126:AL$126)-SUM($I140:AL140))</f>
        <v>0</v>
      </c>
      <c r="AP140" s="9"/>
    </row>
    <row r="141" spans="4:42" ht="12.75" customHeight="1">
      <c r="D141" s="36">
        <f t="shared" si="90"/>
        <v>2024</v>
      </c>
      <c r="E141" s="1" t="s">
        <v>50</v>
      </c>
      <c r="I141" s="57"/>
      <c r="J141" s="8">
        <f>IF(SUM($I141:I141)&lt;SUMIF(I$5:$J$5, $D141,I$126:$J$126), SUMIF(I$5:$J$5, $D141,I$126:$J$126)/$I$118, SUMIF(I$5:$J$5, $D141,I$126:$J$126)-SUM($I141:I141))</f>
        <v>0</v>
      </c>
      <c r="K141" s="8">
        <f>IF(SUM($I141:J141)&lt;SUMIF(J$5:$J$5, $D141,J$126:$J$126), SUMIF(J$5:$J$5, $D141,J$126:$J$126)/$I$118, SUMIF(J$5:$J$5, $D141,J$126:$J$126)-SUM($I141:J141))</f>
        <v>0</v>
      </c>
      <c r="L141" s="8">
        <f>IF(SUM($I141:K141)&lt;SUMIF($J$5:K$5, $D141,$J$126:K$126), SUMIF($J$5:K$5, $D141,$J$126:K$126)/$I$118, SUMIF($J$5:K$5, $D141,$J$126:K$126)-SUM($I141:K141))</f>
        <v>0</v>
      </c>
      <c r="M141" s="8">
        <f>IF(SUM($I141:L141)&lt;SUMIF($J$5:L$5, $D141,$J$126:L$126), SUMIF($J$5:L$5, $D141,$J$126:L$126)/$I$118, SUMIF($J$5:L$5, $D141,$J$126:L$126)-SUM($I141:L141))</f>
        <v>0</v>
      </c>
      <c r="N141" s="8">
        <f>IF(SUM($I141:M141)&lt;SUMIF($J$5:M$5, $D141,$J$126:M$126), SUMIF($J$5:M$5, $D141,$J$126:M$126)/$I$118, SUMIF($J$5:M$5, $D141,$J$126:M$126)-SUM($I141:M141))</f>
        <v>0</v>
      </c>
      <c r="O141" s="8">
        <f>IF(SUM($I141:N141)&lt;SUMIF($J$5:N$5, $D141,$J$126:N$126), SUMIF($J$5:N$5, $D141,$J$126:N$126)/$I$118, SUMIF($J$5:N$5, $D141,$J$126:N$126)-SUM($I141:N141))</f>
        <v>0</v>
      </c>
      <c r="P141" s="8">
        <f>IF(SUM($I141:O141)&lt;SUMIF($J$5:O$5, $D141,$J$126:O$126), SUMIF($J$5:O$5, $D141,$J$126:O$126)/$I$118, SUMIF($J$5:O$5, $D141,$J$126:O$126)-SUM($I141:O141))</f>
        <v>0</v>
      </c>
      <c r="Q141" s="8">
        <f>IF(SUM($I141:P141)&lt;SUMIF($J$5:P$5, $D141,$J$126:P$126), SUMIF($J$5:P$5, $D141,$J$126:P$126)/$I$118, SUMIF($J$5:P$5, $D141,$J$126:P$126)-SUM($I141:P141))</f>
        <v>0</v>
      </c>
      <c r="R141" s="8">
        <f>IF(SUM($I141:Q141)&lt;SUMIF($J$5:Q$5, $D141,$J$126:Q$126), SUMIF($J$5:Q$5, $D141,$J$126:Q$126)/$I$118, SUMIF($J$5:Q$5, $D141,$J$126:Q$126)-SUM($I141:Q141))</f>
        <v>0</v>
      </c>
      <c r="S141" s="8">
        <f>IF(SUM($I141:R141)&lt;SUMIF($J$5:R$5, $D141,$J$126:R$126), SUMIF($J$5:R$5, $D141,$J$126:R$126)/$I$118, SUMIF($J$5:R$5, $D141,$J$126:R$126)-SUM($I141:R141))</f>
        <v>0</v>
      </c>
      <c r="T141" s="8">
        <f>IF(SUM($I141:S141)&lt;SUMIF($J$5:S$5, $D141,$J$126:S$126), SUMIF($J$5:S$5, $D141,$J$126:S$126)/$I$118, SUMIF($J$5:S$5, $D141,$J$126:S$126)-SUM($I141:S141))</f>
        <v>0</v>
      </c>
      <c r="U141" s="8">
        <f>IF(SUM($I141:T141)&lt;SUMIF($J$5:T$5, $D141,$J$126:T$126), SUMIF($J$5:T$5, $D141,$J$126:T$126)/$I$118, SUMIF($J$5:T$5, $D141,$J$126:T$126)-SUM($I141:T141))</f>
        <v>0</v>
      </c>
      <c r="V141" s="8">
        <f>IF(SUM($I141:U141)&lt;SUMIF($J$5:U$5, $D141,$J$126:U$126), SUMIF($J$5:U$5, $D141,$J$126:U$126)/$I$118, SUMIF($J$5:U$5, $D141,$J$126:U$126)-SUM($I141:U141))</f>
        <v>0</v>
      </c>
      <c r="W141" s="8">
        <f>IF(SUM($I141:V141)&lt;SUMIF($J$5:V$5, $D141,$J$126:V$126), SUMIF($J$5:V$5, $D141,$J$126:V$126)/$I$118, SUMIF($J$5:V$5, $D141,$J$126:V$126)-SUM($I141:V141))</f>
        <v>0</v>
      </c>
      <c r="X141" s="8">
        <f>IF(SUM($I141:W141)&lt;SUMIF($J$5:W$5, $D141,$J$126:W$126), SUMIF($J$5:W$5, $D141,$J$126:W$126)/$I$118, SUMIF($J$5:W$5, $D141,$J$126:W$126)-SUM($I141:W141))</f>
        <v>0</v>
      </c>
      <c r="Y141" s="8">
        <f>IF(SUM($I141:X141)&lt;SUMIF($J$5:X$5, $D141,$J$126:X$126), SUMIF($J$5:X$5, $D141,$J$126:X$126)/$I$118, SUMIF($J$5:X$5, $D141,$J$126:X$126)-SUM($I141:X141))</f>
        <v>0</v>
      </c>
      <c r="Z141" s="8">
        <f>IF(SUM($I141:Y141)&lt;SUMIF($J$5:Y$5, $D141,$J$126:Y$126), SUMIF($J$5:Y$5, $D141,$J$126:Y$126)/$I$118, SUMIF($J$5:Y$5, $D141,$J$126:Y$126)-SUM($I141:Y141))</f>
        <v>0</v>
      </c>
      <c r="AA141" s="8">
        <f>IF(SUM($I141:Z141)&lt;SUMIF($J$5:Z$5, $D141,$J$126:Z$126), SUMIF($J$5:Z$5, $D141,$J$126:Z$126)/$I$118, SUMIF($J$5:Z$5, $D141,$J$126:Z$126)-SUM($I141:Z141))</f>
        <v>0</v>
      </c>
      <c r="AB141" s="8">
        <f>IF(SUM($I141:AA141)&lt;SUMIF($J$5:AA$5, $D141,$J$126:AA$126), SUMIF($J$5:AA$5, $D141,$J$126:AA$126)/$I$118, SUMIF($J$5:AA$5, $D141,$J$126:AA$126)-SUM($I141:AA141))</f>
        <v>0</v>
      </c>
      <c r="AC141" s="8">
        <f>IF(SUM($I141:AB141)&lt;SUMIF($J$5:AB$5, $D141,$J$126:AB$126), SUMIF($J$5:AB$5, $D141,$J$126:AB$126)/$I$118, SUMIF($J$5:AB$5, $D141,$J$126:AB$126)-SUM($I141:AB141))</f>
        <v>0</v>
      </c>
      <c r="AD141" s="8">
        <f>IF(SUM($I141:AC141)&lt;SUMIF($J$5:AC$5, $D141,$J$126:AC$126), SUMIF($J$5:AC$5, $D141,$J$126:AC$126)/$I$118, SUMIF($J$5:AC$5, $D141,$J$126:AC$126)-SUM($I141:AC141))</f>
        <v>0</v>
      </c>
      <c r="AE141" s="8">
        <f>IF(SUM($I141:AD141)&lt;SUMIF($J$5:AD$5, $D141,$J$126:AD$126), SUMIF($J$5:AD$5, $D141,$J$126:AD$126)/$I$118, SUMIF($J$5:AD$5, $D141,$J$126:AD$126)-SUM($I141:AD141))</f>
        <v>0</v>
      </c>
      <c r="AF141" s="8">
        <f>IF(SUM($I141:AE141)&lt;SUMIF($J$5:AE$5, $D141,$J$126:AE$126), SUMIF($J$5:AE$5, $D141,$J$126:AE$126)/$I$118, SUMIF($J$5:AE$5, $D141,$J$126:AE$126)-SUM($I141:AE141))</f>
        <v>0</v>
      </c>
      <c r="AG141" s="8">
        <f>IF(SUM($I141:AF141)&lt;SUMIF($J$5:AF$5, $D141,$J$126:AF$126), SUMIF($J$5:AF$5, $D141,$J$126:AF$126)/$I$118, SUMIF($J$5:AF$5, $D141,$J$126:AF$126)-SUM($I141:AF141))</f>
        <v>0</v>
      </c>
      <c r="AH141" s="8">
        <f>IF(SUM($I141:AG141)&lt;SUMIF($J$5:AG$5, $D141,$J$126:AG$126), SUMIF($J$5:AG$5, $D141,$J$126:AG$126)/$I$118, SUMIF($J$5:AG$5, $D141,$J$126:AG$126)-SUM($I141:AG141))</f>
        <v>0</v>
      </c>
      <c r="AI141" s="8">
        <f>IF(SUM($I141:AH141)&lt;SUMIF($J$5:AH$5, $D141,$J$126:AH$126), SUMIF($J$5:AH$5, $D141,$J$126:AH$126)/$I$118, SUMIF($J$5:AH$5, $D141,$J$126:AH$126)-SUM($I141:AH141))</f>
        <v>0</v>
      </c>
      <c r="AJ141" s="8">
        <f>IF(SUM($I141:AI141)&lt;SUMIF($J$5:AI$5, $D141,$J$126:AI$126), SUMIF($J$5:AI$5, $D141,$J$126:AI$126)/$I$118, SUMIF($J$5:AI$5, $D141,$J$126:AI$126)-SUM($I141:AI141))</f>
        <v>0</v>
      </c>
      <c r="AK141" s="8">
        <f>IF(SUM($I141:AJ141)&lt;SUMIF($J$5:AJ$5, $D141,$J$126:AJ$126), SUMIF($J$5:AJ$5, $D141,$J$126:AJ$126)/$I$118, SUMIF($J$5:AJ$5, $D141,$J$126:AJ$126)-SUM($I141:AJ141))</f>
        <v>0</v>
      </c>
      <c r="AL141" s="8">
        <f>IF(SUM($I141:AK141)&lt;SUMIF($J$5:AK$5, $D141,$J$126:AK$126), SUMIF($J$5:AK$5, $D141,$J$126:AK$126)/$I$118, SUMIF($J$5:AK$5, $D141,$J$126:AK$126)-SUM($I141:AK141))</f>
        <v>0</v>
      </c>
      <c r="AM141" s="8">
        <f>IF(SUM($I141:AL141)&lt;SUMIF($J$5:AL$5, $D141,$J$126:AL$126), SUMIF($J$5:AL$5, $D141,$J$126:AL$126)/$I$118, SUMIF($J$5:AL$5, $D141,$J$126:AL$126)-SUM($I141:AL141))</f>
        <v>0</v>
      </c>
      <c r="AP141" s="9"/>
    </row>
    <row r="142" spans="4:42" ht="12.75" customHeight="1">
      <c r="D142" s="36">
        <f t="shared" si="90"/>
        <v>2025</v>
      </c>
      <c r="E142" s="1" t="s">
        <v>50</v>
      </c>
      <c r="I142" s="57"/>
      <c r="J142" s="8">
        <f>IF(SUM($I142:I142)&lt;SUMIF(I$5:$J$5, $D142,I$126:$J$126), SUMIF(I$5:$J$5, $D142,I$126:$J$126)/$I$118, SUMIF(I$5:$J$5, $D142,I$126:$J$126)-SUM($I142:I142))</f>
        <v>0</v>
      </c>
      <c r="K142" s="8">
        <f>IF(SUM($I142:J142)&lt;SUMIF(J$5:$J$5, $D142,J$126:$J$126), SUMIF(J$5:$J$5, $D142,J$126:$J$126)/$I$118, SUMIF(J$5:$J$5, $D142,J$126:$J$126)-SUM($I142:J142))</f>
        <v>0</v>
      </c>
      <c r="L142" s="8">
        <f>IF(SUM($I142:K142)&lt;SUMIF($J$5:K$5, $D142,$J$126:K$126), SUMIF($J$5:K$5, $D142,$J$126:K$126)/$I$118, SUMIF($J$5:K$5, $D142,$J$126:K$126)-SUM($I142:K142))</f>
        <v>0</v>
      </c>
      <c r="M142" s="8">
        <f>IF(SUM($I142:L142)&lt;SUMIF($J$5:L$5, $D142,$J$126:L$126), SUMIF($J$5:L$5, $D142,$J$126:L$126)/$I$118, SUMIF($J$5:L$5, $D142,$J$126:L$126)-SUM($I142:L142))</f>
        <v>0</v>
      </c>
      <c r="N142" s="8">
        <f>IF(SUM($I142:M142)&lt;SUMIF($J$5:M$5, $D142,$J$126:M$126), SUMIF($J$5:M$5, $D142,$J$126:M$126)/$I$118, SUMIF($J$5:M$5, $D142,$J$126:M$126)-SUM($I142:M142))</f>
        <v>0</v>
      </c>
      <c r="O142" s="8">
        <f>IF(SUM($I142:N142)&lt;SUMIF($J$5:N$5, $D142,$J$126:N$126), SUMIF($J$5:N$5, $D142,$J$126:N$126)/$I$118, SUMIF($J$5:N$5, $D142,$J$126:N$126)-SUM($I142:N142))</f>
        <v>0</v>
      </c>
      <c r="P142" s="8">
        <f>IF(SUM($I142:O142)&lt;SUMIF($J$5:O$5, $D142,$J$126:O$126), SUMIF($J$5:O$5, $D142,$J$126:O$126)/$I$118, SUMIF($J$5:O$5, $D142,$J$126:O$126)-SUM($I142:O142))</f>
        <v>0</v>
      </c>
      <c r="Q142" s="8">
        <f>IF(SUM($I142:P142)&lt;SUMIF($J$5:P$5, $D142,$J$126:P$126), SUMIF($J$5:P$5, $D142,$J$126:P$126)/$I$118, SUMIF($J$5:P$5, $D142,$J$126:P$126)-SUM($I142:P142))</f>
        <v>0</v>
      </c>
      <c r="R142" s="8">
        <f>IF(SUM($I142:Q142)&lt;SUMIF($J$5:Q$5, $D142,$J$126:Q$126), SUMIF($J$5:Q$5, $D142,$J$126:Q$126)/$I$118, SUMIF($J$5:Q$5, $D142,$J$126:Q$126)-SUM($I142:Q142))</f>
        <v>0</v>
      </c>
      <c r="S142" s="8">
        <f>IF(SUM($I142:R142)&lt;SUMIF($J$5:R$5, $D142,$J$126:R$126), SUMIF($J$5:R$5, $D142,$J$126:R$126)/$I$118, SUMIF($J$5:R$5, $D142,$J$126:R$126)-SUM($I142:R142))</f>
        <v>0</v>
      </c>
      <c r="T142" s="8">
        <f>IF(SUM($I142:S142)&lt;SUMIF($J$5:S$5, $D142,$J$126:S$126), SUMIF($J$5:S$5, $D142,$J$126:S$126)/$I$118, SUMIF($J$5:S$5, $D142,$J$126:S$126)-SUM($I142:S142))</f>
        <v>0</v>
      </c>
      <c r="U142" s="8">
        <f>IF(SUM($I142:T142)&lt;SUMIF($J$5:T$5, $D142,$J$126:T$126), SUMIF($J$5:T$5, $D142,$J$126:T$126)/$I$118, SUMIF($J$5:T$5, $D142,$J$126:T$126)-SUM($I142:T142))</f>
        <v>0</v>
      </c>
      <c r="V142" s="8">
        <f>IF(SUM($I142:U142)&lt;SUMIF($J$5:U$5, $D142,$J$126:U$126), SUMIF($J$5:U$5, $D142,$J$126:U$126)/$I$118, SUMIF($J$5:U$5, $D142,$J$126:U$126)-SUM($I142:U142))</f>
        <v>0</v>
      </c>
      <c r="W142" s="8">
        <f>IF(SUM($I142:V142)&lt;SUMIF($J$5:V$5, $D142,$J$126:V$126), SUMIF($J$5:V$5, $D142,$J$126:V$126)/$I$118, SUMIF($J$5:V$5, $D142,$J$126:V$126)-SUM($I142:V142))</f>
        <v>0</v>
      </c>
      <c r="X142" s="8">
        <f>IF(SUM($I142:W142)&lt;SUMIF($J$5:W$5, $D142,$J$126:W$126), SUMIF($J$5:W$5, $D142,$J$126:W$126)/$I$118, SUMIF($J$5:W$5, $D142,$J$126:W$126)-SUM($I142:W142))</f>
        <v>0</v>
      </c>
      <c r="Y142" s="8">
        <f>IF(SUM($I142:X142)&lt;SUMIF($J$5:X$5, $D142,$J$126:X$126), SUMIF($J$5:X$5, $D142,$J$126:X$126)/$I$118, SUMIF($J$5:X$5, $D142,$J$126:X$126)-SUM($I142:X142))</f>
        <v>0</v>
      </c>
      <c r="Z142" s="8">
        <f>IF(SUM($I142:Y142)&lt;SUMIF($J$5:Y$5, $D142,$J$126:Y$126), SUMIF($J$5:Y$5, $D142,$J$126:Y$126)/$I$118, SUMIF($J$5:Y$5, $D142,$J$126:Y$126)-SUM($I142:Y142))</f>
        <v>0</v>
      </c>
      <c r="AA142" s="8">
        <f>IF(SUM($I142:Z142)&lt;SUMIF($J$5:Z$5, $D142,$J$126:Z$126), SUMIF($J$5:Z$5, $D142,$J$126:Z$126)/$I$118, SUMIF($J$5:Z$5, $D142,$J$126:Z$126)-SUM($I142:Z142))</f>
        <v>0</v>
      </c>
      <c r="AB142" s="8">
        <f>IF(SUM($I142:AA142)&lt;SUMIF($J$5:AA$5, $D142,$J$126:AA$126), SUMIF($J$5:AA$5, $D142,$J$126:AA$126)/$I$118, SUMIF($J$5:AA$5, $D142,$J$126:AA$126)-SUM($I142:AA142))</f>
        <v>0</v>
      </c>
      <c r="AC142" s="8">
        <f>IF(SUM($I142:AB142)&lt;SUMIF($J$5:AB$5, $D142,$J$126:AB$126), SUMIF($J$5:AB$5, $D142,$J$126:AB$126)/$I$118, SUMIF($J$5:AB$5, $D142,$J$126:AB$126)-SUM($I142:AB142))</f>
        <v>0</v>
      </c>
      <c r="AD142" s="8">
        <f>IF(SUM($I142:AC142)&lt;SUMIF($J$5:AC$5, $D142,$J$126:AC$126), SUMIF($J$5:AC$5, $D142,$J$126:AC$126)/$I$118, SUMIF($J$5:AC$5, $D142,$J$126:AC$126)-SUM($I142:AC142))</f>
        <v>0</v>
      </c>
      <c r="AE142" s="8">
        <f>IF(SUM($I142:AD142)&lt;SUMIF($J$5:AD$5, $D142,$J$126:AD$126), SUMIF($J$5:AD$5, $D142,$J$126:AD$126)/$I$118, SUMIF($J$5:AD$5, $D142,$J$126:AD$126)-SUM($I142:AD142))</f>
        <v>0</v>
      </c>
      <c r="AF142" s="8">
        <f>IF(SUM($I142:AE142)&lt;SUMIF($J$5:AE$5, $D142,$J$126:AE$126), SUMIF($J$5:AE$5, $D142,$J$126:AE$126)/$I$118, SUMIF($J$5:AE$5, $D142,$J$126:AE$126)-SUM($I142:AE142))</f>
        <v>0</v>
      </c>
      <c r="AG142" s="8">
        <f>IF(SUM($I142:AF142)&lt;SUMIF($J$5:AF$5, $D142,$J$126:AF$126), SUMIF($J$5:AF$5, $D142,$J$126:AF$126)/$I$118, SUMIF($J$5:AF$5, $D142,$J$126:AF$126)-SUM($I142:AF142))</f>
        <v>0</v>
      </c>
      <c r="AH142" s="8">
        <f>IF(SUM($I142:AG142)&lt;SUMIF($J$5:AG$5, $D142,$J$126:AG$126), SUMIF($J$5:AG$5, $D142,$J$126:AG$126)/$I$118, SUMIF($J$5:AG$5, $D142,$J$126:AG$126)-SUM($I142:AG142))</f>
        <v>0</v>
      </c>
      <c r="AI142" s="8">
        <f>IF(SUM($I142:AH142)&lt;SUMIF($J$5:AH$5, $D142,$J$126:AH$126), SUMIF($J$5:AH$5, $D142,$J$126:AH$126)/$I$118, SUMIF($J$5:AH$5, $D142,$J$126:AH$126)-SUM($I142:AH142))</f>
        <v>0</v>
      </c>
      <c r="AJ142" s="8">
        <f>IF(SUM($I142:AI142)&lt;SUMIF($J$5:AI$5, $D142,$J$126:AI$126), SUMIF($J$5:AI$5, $D142,$J$126:AI$126)/$I$118, SUMIF($J$5:AI$5, $D142,$J$126:AI$126)-SUM($I142:AI142))</f>
        <v>0</v>
      </c>
      <c r="AK142" s="8">
        <f>IF(SUM($I142:AJ142)&lt;SUMIF($J$5:AJ$5, $D142,$J$126:AJ$126), SUMIF($J$5:AJ$5, $D142,$J$126:AJ$126)/$I$118, SUMIF($J$5:AJ$5, $D142,$J$126:AJ$126)-SUM($I142:AJ142))</f>
        <v>0</v>
      </c>
      <c r="AL142" s="8">
        <f>IF(SUM($I142:AK142)&lt;SUMIF($J$5:AK$5, $D142,$J$126:AK$126), SUMIF($J$5:AK$5, $D142,$J$126:AK$126)/$I$118, SUMIF($J$5:AK$5, $D142,$J$126:AK$126)-SUM($I142:AK142))</f>
        <v>0</v>
      </c>
      <c r="AM142" s="8">
        <f>IF(SUM($I142:AL142)&lt;SUMIF($J$5:AL$5, $D142,$J$126:AL$126), SUMIF($J$5:AL$5, $D142,$J$126:AL$126)/$I$118, SUMIF($J$5:AL$5, $D142,$J$126:AL$126)-SUM($I142:AL142))</f>
        <v>0</v>
      </c>
      <c r="AP142" s="9"/>
    </row>
    <row r="143" spans="4:42" ht="12.75" customHeight="1">
      <c r="D143" s="36">
        <f t="shared" si="90"/>
        <v>2026</v>
      </c>
      <c r="E143" s="1" t="s">
        <v>50</v>
      </c>
      <c r="I143" s="57"/>
      <c r="J143" s="8">
        <f>IF(SUM($I143:I143)&lt;SUMIF(I$5:$J$5, $D143,I$126:$J$126), SUMIF(I$5:$J$5, $D143,I$126:$J$126)/$I$118, SUMIF(I$5:$J$5, $D143,I$126:$J$126)-SUM($I143:I143))</f>
        <v>0</v>
      </c>
      <c r="K143" s="8">
        <f>IF(SUM($I143:J143)&lt;SUMIF(J$5:$J$5, $D143,J$126:$J$126), SUMIF(J$5:$J$5, $D143,J$126:$J$126)/$I$118, SUMIF(J$5:$J$5, $D143,J$126:$J$126)-SUM($I143:J143))</f>
        <v>0</v>
      </c>
      <c r="L143" s="8">
        <f>IF(SUM($I143:K143)&lt;SUMIF($J$5:K$5, $D143,$J$126:K$126), SUMIF($J$5:K$5, $D143,$J$126:K$126)/$I$118, SUMIF($J$5:K$5, $D143,$J$126:K$126)-SUM($I143:K143))</f>
        <v>0</v>
      </c>
      <c r="M143" s="8">
        <f>IF(SUM($I143:L143)&lt;SUMIF($J$5:L$5, $D143,$J$126:L$126), SUMIF($J$5:L$5, $D143,$J$126:L$126)/$I$118, SUMIF($J$5:L$5, $D143,$J$126:L$126)-SUM($I143:L143))</f>
        <v>0</v>
      </c>
      <c r="N143" s="8">
        <f>IF(SUM($I143:M143)&lt;SUMIF($J$5:M$5, $D143,$J$126:M$126), SUMIF($J$5:M$5, $D143,$J$126:M$126)/$I$118, SUMIF($J$5:M$5, $D143,$J$126:M$126)-SUM($I143:M143))</f>
        <v>0</v>
      </c>
      <c r="O143" s="8">
        <f>IF(SUM($I143:N143)&lt;SUMIF($J$5:N$5, $D143,$J$126:N$126), SUMIF($J$5:N$5, $D143,$J$126:N$126)/$I$118, SUMIF($J$5:N$5, $D143,$J$126:N$126)-SUM($I143:N143))</f>
        <v>0</v>
      </c>
      <c r="P143" s="8">
        <f>IF(SUM($I143:O143)&lt;SUMIF($J$5:O$5, $D143,$J$126:O$126), SUMIF($J$5:O$5, $D143,$J$126:O$126)/$I$118, SUMIF($J$5:O$5, $D143,$J$126:O$126)-SUM($I143:O143))</f>
        <v>0</v>
      </c>
      <c r="Q143" s="8">
        <f>IF(SUM($I143:P143)&lt;SUMIF($J$5:P$5, $D143,$J$126:P$126), SUMIF($J$5:P$5, $D143,$J$126:P$126)/$I$118, SUMIF($J$5:P$5, $D143,$J$126:P$126)-SUM($I143:P143))</f>
        <v>0</v>
      </c>
      <c r="R143" s="8">
        <f>IF(SUM($I143:Q143)&lt;SUMIF($J$5:Q$5, $D143,$J$126:Q$126), SUMIF($J$5:Q$5, $D143,$J$126:Q$126)/$I$118, SUMIF($J$5:Q$5, $D143,$J$126:Q$126)-SUM($I143:Q143))</f>
        <v>0</v>
      </c>
      <c r="S143" s="8">
        <f>IF(SUM($I143:R143)&lt;SUMIF($J$5:R$5, $D143,$J$126:R$126), SUMIF($J$5:R$5, $D143,$J$126:R$126)/$I$118, SUMIF($J$5:R$5, $D143,$J$126:R$126)-SUM($I143:R143))</f>
        <v>0</v>
      </c>
      <c r="T143" s="8">
        <f>IF(SUM($I143:S143)&lt;SUMIF($J$5:S$5, $D143,$J$126:S$126), SUMIF($J$5:S$5, $D143,$J$126:S$126)/$I$118, SUMIF($J$5:S$5, $D143,$J$126:S$126)-SUM($I143:S143))</f>
        <v>0</v>
      </c>
      <c r="U143" s="8">
        <f>IF(SUM($I143:T143)&lt;SUMIF($J$5:T$5, $D143,$J$126:T$126), SUMIF($J$5:T$5, $D143,$J$126:T$126)/$I$118, SUMIF($J$5:T$5, $D143,$J$126:T$126)-SUM($I143:T143))</f>
        <v>0</v>
      </c>
      <c r="V143" s="8">
        <f>IF(SUM($I143:U143)&lt;SUMIF($J$5:U$5, $D143,$J$126:U$126), SUMIF($J$5:U$5, $D143,$J$126:U$126)/$I$118, SUMIF($J$5:U$5, $D143,$J$126:U$126)-SUM($I143:U143))</f>
        <v>0</v>
      </c>
      <c r="W143" s="8">
        <f>IF(SUM($I143:V143)&lt;SUMIF($J$5:V$5, $D143,$J$126:V$126), SUMIF($J$5:V$5, $D143,$J$126:V$126)/$I$118, SUMIF($J$5:V$5, $D143,$J$126:V$126)-SUM($I143:V143))</f>
        <v>0</v>
      </c>
      <c r="X143" s="8">
        <f>IF(SUM($I143:W143)&lt;SUMIF($J$5:W$5, $D143,$J$126:W$126), SUMIF($J$5:W$5, $D143,$J$126:W$126)/$I$118, SUMIF($J$5:W$5, $D143,$J$126:W$126)-SUM($I143:W143))</f>
        <v>0</v>
      </c>
      <c r="Y143" s="8">
        <f>IF(SUM($I143:X143)&lt;SUMIF($J$5:X$5, $D143,$J$126:X$126), SUMIF($J$5:X$5, $D143,$J$126:X$126)/$I$118, SUMIF($J$5:X$5, $D143,$J$126:X$126)-SUM($I143:X143))</f>
        <v>0</v>
      </c>
      <c r="Z143" s="8">
        <f>IF(SUM($I143:Y143)&lt;SUMIF($J$5:Y$5, $D143,$J$126:Y$126), SUMIF($J$5:Y$5, $D143,$J$126:Y$126)/$I$118, SUMIF($J$5:Y$5, $D143,$J$126:Y$126)-SUM($I143:Y143))</f>
        <v>0</v>
      </c>
      <c r="AA143" s="8">
        <f>IF(SUM($I143:Z143)&lt;SUMIF($J$5:Z$5, $D143,$J$126:Z$126), SUMIF($J$5:Z$5, $D143,$J$126:Z$126)/$I$118, SUMIF($J$5:Z$5, $D143,$J$126:Z$126)-SUM($I143:Z143))</f>
        <v>0</v>
      </c>
      <c r="AB143" s="8">
        <f>IF(SUM($I143:AA143)&lt;SUMIF($J$5:AA$5, $D143,$J$126:AA$126), SUMIF($J$5:AA$5, $D143,$J$126:AA$126)/$I$118, SUMIF($J$5:AA$5, $D143,$J$126:AA$126)-SUM($I143:AA143))</f>
        <v>0</v>
      </c>
      <c r="AC143" s="8">
        <f>IF(SUM($I143:AB143)&lt;SUMIF($J$5:AB$5, $D143,$J$126:AB$126), SUMIF($J$5:AB$5, $D143,$J$126:AB$126)/$I$118, SUMIF($J$5:AB$5, $D143,$J$126:AB$126)-SUM($I143:AB143))</f>
        <v>0</v>
      </c>
      <c r="AD143" s="8">
        <f>IF(SUM($I143:AC143)&lt;SUMIF($J$5:AC$5, $D143,$J$126:AC$126), SUMIF($J$5:AC$5, $D143,$J$126:AC$126)/$I$118, SUMIF($J$5:AC$5, $D143,$J$126:AC$126)-SUM($I143:AC143))</f>
        <v>0</v>
      </c>
      <c r="AE143" s="8">
        <f>IF(SUM($I143:AD143)&lt;SUMIF($J$5:AD$5, $D143,$J$126:AD$126), SUMIF($J$5:AD$5, $D143,$J$126:AD$126)/$I$118, SUMIF($J$5:AD$5, $D143,$J$126:AD$126)-SUM($I143:AD143))</f>
        <v>0</v>
      </c>
      <c r="AF143" s="8">
        <f>IF(SUM($I143:AE143)&lt;SUMIF($J$5:AE$5, $D143,$J$126:AE$126), SUMIF($J$5:AE$5, $D143,$J$126:AE$126)/$I$118, SUMIF($J$5:AE$5, $D143,$J$126:AE$126)-SUM($I143:AE143))</f>
        <v>0</v>
      </c>
      <c r="AG143" s="8">
        <f>IF(SUM($I143:AF143)&lt;SUMIF($J$5:AF$5, $D143,$J$126:AF$126), SUMIF($J$5:AF$5, $D143,$J$126:AF$126)/$I$118, SUMIF($J$5:AF$5, $D143,$J$126:AF$126)-SUM($I143:AF143))</f>
        <v>0</v>
      </c>
      <c r="AH143" s="8">
        <f>IF(SUM($I143:AG143)&lt;SUMIF($J$5:AG$5, $D143,$J$126:AG$126), SUMIF($J$5:AG$5, $D143,$J$126:AG$126)/$I$118, SUMIF($J$5:AG$5, $D143,$J$126:AG$126)-SUM($I143:AG143))</f>
        <v>0</v>
      </c>
      <c r="AI143" s="8">
        <f>IF(SUM($I143:AH143)&lt;SUMIF($J$5:AH$5, $D143,$J$126:AH$126), SUMIF($J$5:AH$5, $D143,$J$126:AH$126)/$I$118, SUMIF($J$5:AH$5, $D143,$J$126:AH$126)-SUM($I143:AH143))</f>
        <v>0</v>
      </c>
      <c r="AJ143" s="8">
        <f>IF(SUM($I143:AI143)&lt;SUMIF($J$5:AI$5, $D143,$J$126:AI$126), SUMIF($J$5:AI$5, $D143,$J$126:AI$126)/$I$118, SUMIF($J$5:AI$5, $D143,$J$126:AI$126)-SUM($I143:AI143))</f>
        <v>0</v>
      </c>
      <c r="AK143" s="8">
        <f>IF(SUM($I143:AJ143)&lt;SUMIF($J$5:AJ$5, $D143,$J$126:AJ$126), SUMIF($J$5:AJ$5, $D143,$J$126:AJ$126)/$I$118, SUMIF($J$5:AJ$5, $D143,$J$126:AJ$126)-SUM($I143:AJ143))</f>
        <v>0</v>
      </c>
      <c r="AL143" s="8">
        <f>IF(SUM($I143:AK143)&lt;SUMIF($J$5:AK$5, $D143,$J$126:AK$126), SUMIF($J$5:AK$5, $D143,$J$126:AK$126)/$I$118, SUMIF($J$5:AK$5, $D143,$J$126:AK$126)-SUM($I143:AK143))</f>
        <v>0</v>
      </c>
      <c r="AM143" s="8">
        <f>IF(SUM($I143:AL143)&lt;SUMIF($J$5:AL$5, $D143,$J$126:AL$126), SUMIF($J$5:AL$5, $D143,$J$126:AL$126)/$I$118, SUMIF($J$5:AL$5, $D143,$J$126:AL$126)-SUM($I143:AL143))</f>
        <v>0</v>
      </c>
      <c r="AP143" s="9"/>
    </row>
    <row r="144" spans="4:42" ht="12.75" customHeight="1">
      <c r="D144" s="36">
        <f t="shared" si="90"/>
        <v>2027</v>
      </c>
      <c r="E144" s="1" t="s">
        <v>50</v>
      </c>
      <c r="I144" s="57"/>
      <c r="J144" s="8">
        <f>IF(SUM($I144:I144)&lt;SUMIF(I$5:$J$5, $D144,I$126:$J$126), SUMIF(I$5:$J$5, $D144,I$126:$J$126)/$I$118, SUMIF(I$5:$J$5, $D144,I$126:$J$126)-SUM($I144:I144))</f>
        <v>0</v>
      </c>
      <c r="K144" s="8">
        <f>IF(SUM($I144:J144)&lt;SUMIF(J$5:$J$5, $D144,J$126:$J$126), SUMIF(J$5:$J$5, $D144,J$126:$J$126)/$I$118, SUMIF(J$5:$J$5, $D144,J$126:$J$126)-SUM($I144:J144))</f>
        <v>0</v>
      </c>
      <c r="L144" s="8">
        <f>IF(SUM($I144:K144)&lt;SUMIF($J$5:K$5, $D144,$J$126:K$126), SUMIF($J$5:K$5, $D144,$J$126:K$126)/$I$118, SUMIF($J$5:K$5, $D144,$J$126:K$126)-SUM($I144:K144))</f>
        <v>0</v>
      </c>
      <c r="M144" s="8">
        <f>IF(SUM($I144:L144)&lt;SUMIF($J$5:L$5, $D144,$J$126:L$126), SUMIF($J$5:L$5, $D144,$J$126:L$126)/$I$118, SUMIF($J$5:L$5, $D144,$J$126:L$126)-SUM($I144:L144))</f>
        <v>0</v>
      </c>
      <c r="N144" s="8">
        <f>IF(SUM($I144:M144)&lt;SUMIF($J$5:M$5, $D144,$J$126:M$126), SUMIF($J$5:M$5, $D144,$J$126:M$126)/$I$118, SUMIF($J$5:M$5, $D144,$J$126:M$126)-SUM($I144:M144))</f>
        <v>0</v>
      </c>
      <c r="O144" s="8">
        <f>IF(SUM($I144:N144)&lt;SUMIF($J$5:N$5, $D144,$J$126:N$126), SUMIF($J$5:N$5, $D144,$J$126:N$126)/$I$118, SUMIF($J$5:N$5, $D144,$J$126:N$126)-SUM($I144:N144))</f>
        <v>0</v>
      </c>
      <c r="P144" s="8">
        <f>IF(SUM($I144:O144)&lt;SUMIF($J$5:O$5, $D144,$J$126:O$126), SUMIF($J$5:O$5, $D144,$J$126:O$126)/$I$118, SUMIF($J$5:O$5, $D144,$J$126:O$126)-SUM($I144:O144))</f>
        <v>0</v>
      </c>
      <c r="Q144" s="8">
        <f>IF(SUM($I144:P144)&lt;SUMIF($J$5:P$5, $D144,$J$126:P$126), SUMIF($J$5:P$5, $D144,$J$126:P$126)/$I$118, SUMIF($J$5:P$5, $D144,$J$126:P$126)-SUM($I144:P144))</f>
        <v>0</v>
      </c>
      <c r="R144" s="8">
        <f>IF(SUM($I144:Q144)&lt;SUMIF($J$5:Q$5, $D144,$J$126:Q$126), SUMIF($J$5:Q$5, $D144,$J$126:Q$126)/$I$118, SUMIF($J$5:Q$5, $D144,$J$126:Q$126)-SUM($I144:Q144))</f>
        <v>0</v>
      </c>
      <c r="S144" s="8">
        <f>IF(SUM($I144:R144)&lt;SUMIF($J$5:R$5, $D144,$J$126:R$126), SUMIF($J$5:R$5, $D144,$J$126:R$126)/$I$118, SUMIF($J$5:R$5, $D144,$J$126:R$126)-SUM($I144:R144))</f>
        <v>0</v>
      </c>
      <c r="T144" s="8">
        <f>IF(SUM($I144:S144)&lt;SUMIF($J$5:S$5, $D144,$J$126:S$126), SUMIF($J$5:S$5, $D144,$J$126:S$126)/$I$118, SUMIF($J$5:S$5, $D144,$J$126:S$126)-SUM($I144:S144))</f>
        <v>0</v>
      </c>
      <c r="U144" s="8">
        <f>IF(SUM($I144:T144)&lt;SUMIF($J$5:T$5, $D144,$J$126:T$126), SUMIF($J$5:T$5, $D144,$J$126:T$126)/$I$118, SUMIF($J$5:T$5, $D144,$J$126:T$126)-SUM($I144:T144))</f>
        <v>0</v>
      </c>
      <c r="V144" s="8">
        <f>IF(SUM($I144:U144)&lt;SUMIF($J$5:U$5, $D144,$J$126:U$126), SUMIF($J$5:U$5, $D144,$J$126:U$126)/$I$118, SUMIF($J$5:U$5, $D144,$J$126:U$126)-SUM($I144:U144))</f>
        <v>0</v>
      </c>
      <c r="W144" s="8">
        <f>IF(SUM($I144:V144)&lt;SUMIF($J$5:V$5, $D144,$J$126:V$126), SUMIF($J$5:V$5, $D144,$J$126:V$126)/$I$118, SUMIF($J$5:V$5, $D144,$J$126:V$126)-SUM($I144:V144))</f>
        <v>0</v>
      </c>
      <c r="X144" s="8">
        <f>IF(SUM($I144:W144)&lt;SUMIF($J$5:W$5, $D144,$J$126:W$126), SUMIF($J$5:W$5, $D144,$J$126:W$126)/$I$118, SUMIF($J$5:W$5, $D144,$J$126:W$126)-SUM($I144:W144))</f>
        <v>0</v>
      </c>
      <c r="Y144" s="8">
        <f>IF(SUM($I144:X144)&lt;SUMIF($J$5:X$5, $D144,$J$126:X$126), SUMIF($J$5:X$5, $D144,$J$126:X$126)/$I$118, SUMIF($J$5:X$5, $D144,$J$126:X$126)-SUM($I144:X144))</f>
        <v>0</v>
      </c>
      <c r="Z144" s="8">
        <f>IF(SUM($I144:Y144)&lt;SUMIF($J$5:Y$5, $D144,$J$126:Y$126), SUMIF($J$5:Y$5, $D144,$J$126:Y$126)/$I$118, SUMIF($J$5:Y$5, $D144,$J$126:Y$126)-SUM($I144:Y144))</f>
        <v>0</v>
      </c>
      <c r="AA144" s="8">
        <f>IF(SUM($I144:Z144)&lt;SUMIF($J$5:Z$5, $D144,$J$126:Z$126), SUMIF($J$5:Z$5, $D144,$J$126:Z$126)/$I$118, SUMIF($J$5:Z$5, $D144,$J$126:Z$126)-SUM($I144:Z144))</f>
        <v>0</v>
      </c>
      <c r="AB144" s="8">
        <f>IF(SUM($I144:AA144)&lt;SUMIF($J$5:AA$5, $D144,$J$126:AA$126), SUMIF($J$5:AA$5, $D144,$J$126:AA$126)/$I$118, SUMIF($J$5:AA$5, $D144,$J$126:AA$126)-SUM($I144:AA144))</f>
        <v>0</v>
      </c>
      <c r="AC144" s="8">
        <f>IF(SUM($I144:AB144)&lt;SUMIF($J$5:AB$5, $D144,$J$126:AB$126), SUMIF($J$5:AB$5, $D144,$J$126:AB$126)/$I$118, SUMIF($J$5:AB$5, $D144,$J$126:AB$126)-SUM($I144:AB144))</f>
        <v>0</v>
      </c>
      <c r="AD144" s="8">
        <f>IF(SUM($I144:AC144)&lt;SUMIF($J$5:AC$5, $D144,$J$126:AC$126), SUMIF($J$5:AC$5, $D144,$J$126:AC$126)/$I$118, SUMIF($J$5:AC$5, $D144,$J$126:AC$126)-SUM($I144:AC144))</f>
        <v>0</v>
      </c>
      <c r="AE144" s="8">
        <f>IF(SUM($I144:AD144)&lt;SUMIF($J$5:AD$5, $D144,$J$126:AD$126), SUMIF($J$5:AD$5, $D144,$J$126:AD$126)/$I$118, SUMIF($J$5:AD$5, $D144,$J$126:AD$126)-SUM($I144:AD144))</f>
        <v>0</v>
      </c>
      <c r="AF144" s="8">
        <f>IF(SUM($I144:AE144)&lt;SUMIF($J$5:AE$5, $D144,$J$126:AE$126), SUMIF($J$5:AE$5, $D144,$J$126:AE$126)/$I$118, SUMIF($J$5:AE$5, $D144,$J$126:AE$126)-SUM($I144:AE144))</f>
        <v>0</v>
      </c>
      <c r="AG144" s="8">
        <f>IF(SUM($I144:AF144)&lt;SUMIF($J$5:AF$5, $D144,$J$126:AF$126), SUMIF($J$5:AF$5, $D144,$J$126:AF$126)/$I$118, SUMIF($J$5:AF$5, $D144,$J$126:AF$126)-SUM($I144:AF144))</f>
        <v>0</v>
      </c>
      <c r="AH144" s="8">
        <f>IF(SUM($I144:AG144)&lt;SUMIF($J$5:AG$5, $D144,$J$126:AG$126), SUMIF($J$5:AG$5, $D144,$J$126:AG$126)/$I$118, SUMIF($J$5:AG$5, $D144,$J$126:AG$126)-SUM($I144:AG144))</f>
        <v>0</v>
      </c>
      <c r="AI144" s="8">
        <f>IF(SUM($I144:AH144)&lt;SUMIF($J$5:AH$5, $D144,$J$126:AH$126), SUMIF($J$5:AH$5, $D144,$J$126:AH$126)/$I$118, SUMIF($J$5:AH$5, $D144,$J$126:AH$126)-SUM($I144:AH144))</f>
        <v>0</v>
      </c>
      <c r="AJ144" s="8">
        <f>IF(SUM($I144:AI144)&lt;SUMIF($J$5:AI$5, $D144,$J$126:AI$126), SUMIF($J$5:AI$5, $D144,$J$126:AI$126)/$I$118, SUMIF($J$5:AI$5, $D144,$J$126:AI$126)-SUM($I144:AI144))</f>
        <v>0</v>
      </c>
      <c r="AK144" s="8">
        <f>IF(SUM($I144:AJ144)&lt;SUMIF($J$5:AJ$5, $D144,$J$126:AJ$126), SUMIF($J$5:AJ$5, $D144,$J$126:AJ$126)/$I$118, SUMIF($J$5:AJ$5, $D144,$J$126:AJ$126)-SUM($I144:AJ144))</f>
        <v>0</v>
      </c>
      <c r="AL144" s="8">
        <f>IF(SUM($I144:AK144)&lt;SUMIF($J$5:AK$5, $D144,$J$126:AK$126), SUMIF($J$5:AK$5, $D144,$J$126:AK$126)/$I$118, SUMIF($J$5:AK$5, $D144,$J$126:AK$126)-SUM($I144:AK144))</f>
        <v>0</v>
      </c>
      <c r="AM144" s="8">
        <f>IF(SUM($I144:AL144)&lt;SUMIF($J$5:AL$5, $D144,$J$126:AL$126), SUMIF($J$5:AL$5, $D144,$J$126:AL$126)/$I$118, SUMIF($J$5:AL$5, $D144,$J$126:AL$126)-SUM($I144:AL144))</f>
        <v>0</v>
      </c>
      <c r="AP144" s="9"/>
    </row>
    <row r="145" spans="4:42" ht="12.75" customHeight="1">
      <c r="D145" s="36">
        <f t="shared" si="90"/>
        <v>2028</v>
      </c>
      <c r="E145" s="1" t="s">
        <v>50</v>
      </c>
      <c r="I145" s="57"/>
      <c r="J145" s="8">
        <f>IF(SUM($I145:I145)&lt;SUMIF(I$5:$J$5, $D145,I$126:$J$126), SUMIF(I$5:$J$5, $D145,I$126:$J$126)/$I$118, SUMIF(I$5:$J$5, $D145,I$126:$J$126)-SUM($I145:I145))</f>
        <v>0</v>
      </c>
      <c r="K145" s="8">
        <f>IF(SUM($I145:J145)&lt;SUMIF(J$5:$J$5, $D145,J$126:$J$126), SUMIF(J$5:$J$5, $D145,J$126:$J$126)/$I$118, SUMIF(J$5:$J$5, $D145,J$126:$J$126)-SUM($I145:J145))</f>
        <v>0</v>
      </c>
      <c r="L145" s="8">
        <f>IF(SUM($I145:K145)&lt;SUMIF($J$5:K$5, $D145,$J$126:K$126), SUMIF($J$5:K$5, $D145,$J$126:K$126)/$I$118, SUMIF($J$5:K$5, $D145,$J$126:K$126)-SUM($I145:K145))</f>
        <v>0</v>
      </c>
      <c r="M145" s="8">
        <f>IF(SUM($I145:L145)&lt;SUMIF($J$5:L$5, $D145,$J$126:L$126), SUMIF($J$5:L$5, $D145,$J$126:L$126)/$I$118, SUMIF($J$5:L$5, $D145,$J$126:L$126)-SUM($I145:L145))</f>
        <v>0</v>
      </c>
      <c r="N145" s="8">
        <f>IF(SUM($I145:M145)&lt;SUMIF($J$5:M$5, $D145,$J$126:M$126), SUMIF($J$5:M$5, $D145,$J$126:M$126)/$I$118, SUMIF($J$5:M$5, $D145,$J$126:M$126)-SUM($I145:M145))</f>
        <v>0</v>
      </c>
      <c r="O145" s="8">
        <f>IF(SUM($I145:N145)&lt;SUMIF($J$5:N$5, $D145,$J$126:N$126), SUMIF($J$5:N$5, $D145,$J$126:N$126)/$I$118, SUMIF($J$5:N$5, $D145,$J$126:N$126)-SUM($I145:N145))</f>
        <v>0</v>
      </c>
      <c r="P145" s="8">
        <f>IF(SUM($I145:O145)&lt;SUMIF($J$5:O$5, $D145,$J$126:O$126), SUMIF($J$5:O$5, $D145,$J$126:O$126)/$I$118, SUMIF($J$5:O$5, $D145,$J$126:O$126)-SUM($I145:O145))</f>
        <v>0</v>
      </c>
      <c r="Q145" s="8">
        <f>IF(SUM($I145:P145)&lt;SUMIF($J$5:P$5, $D145,$J$126:P$126), SUMIF($J$5:P$5, $D145,$J$126:P$126)/$I$118, SUMIF($J$5:P$5, $D145,$J$126:P$126)-SUM($I145:P145))</f>
        <v>0</v>
      </c>
      <c r="R145" s="8">
        <f>IF(SUM($I145:Q145)&lt;SUMIF($J$5:Q$5, $D145,$J$126:Q$126), SUMIF($J$5:Q$5, $D145,$J$126:Q$126)/$I$118, SUMIF($J$5:Q$5, $D145,$J$126:Q$126)-SUM($I145:Q145))</f>
        <v>0</v>
      </c>
      <c r="S145" s="8">
        <f>IF(SUM($I145:R145)&lt;SUMIF($J$5:R$5, $D145,$J$126:R$126), SUMIF($J$5:R$5, $D145,$J$126:R$126)/$I$118, SUMIF($J$5:R$5, $D145,$J$126:R$126)-SUM($I145:R145))</f>
        <v>0</v>
      </c>
      <c r="T145" s="8">
        <f>IF(SUM($I145:S145)&lt;SUMIF($J$5:S$5, $D145,$J$126:S$126), SUMIF($J$5:S$5, $D145,$J$126:S$126)/$I$118, SUMIF($J$5:S$5, $D145,$J$126:S$126)-SUM($I145:S145))</f>
        <v>0</v>
      </c>
      <c r="U145" s="8">
        <f>IF(SUM($I145:T145)&lt;SUMIF($J$5:T$5, $D145,$J$126:T$126), SUMIF($J$5:T$5, $D145,$J$126:T$126)/$I$118, SUMIF($J$5:T$5, $D145,$J$126:T$126)-SUM($I145:T145))</f>
        <v>0</v>
      </c>
      <c r="V145" s="8">
        <f>IF(SUM($I145:U145)&lt;SUMIF($J$5:U$5, $D145,$J$126:U$126), SUMIF($J$5:U$5, $D145,$J$126:U$126)/$I$118, SUMIF($J$5:U$5, $D145,$J$126:U$126)-SUM($I145:U145))</f>
        <v>0</v>
      </c>
      <c r="W145" s="8">
        <f>IF(SUM($I145:V145)&lt;SUMIF($J$5:V$5, $D145,$J$126:V$126), SUMIF($J$5:V$5, $D145,$J$126:V$126)/$I$118, SUMIF($J$5:V$5, $D145,$J$126:V$126)-SUM($I145:V145))</f>
        <v>0</v>
      </c>
      <c r="X145" s="8">
        <f>IF(SUM($I145:W145)&lt;SUMIF($J$5:W$5, $D145,$J$126:W$126), SUMIF($J$5:W$5, $D145,$J$126:W$126)/$I$118, SUMIF($J$5:W$5, $D145,$J$126:W$126)-SUM($I145:W145))</f>
        <v>0</v>
      </c>
      <c r="Y145" s="8">
        <f>IF(SUM($I145:X145)&lt;SUMIF($J$5:X$5, $D145,$J$126:X$126), SUMIF($J$5:X$5, $D145,$J$126:X$126)/$I$118, SUMIF($J$5:X$5, $D145,$J$126:X$126)-SUM($I145:X145))</f>
        <v>0</v>
      </c>
      <c r="Z145" s="8">
        <f>IF(SUM($I145:Y145)&lt;SUMIF($J$5:Y$5, $D145,$J$126:Y$126), SUMIF($J$5:Y$5, $D145,$J$126:Y$126)/$I$118, SUMIF($J$5:Y$5, $D145,$J$126:Y$126)-SUM($I145:Y145))</f>
        <v>0</v>
      </c>
      <c r="AA145" s="8">
        <f>IF(SUM($I145:Z145)&lt;SUMIF($J$5:Z$5, $D145,$J$126:Z$126), SUMIF($J$5:Z$5, $D145,$J$126:Z$126)/$I$118, SUMIF($J$5:Z$5, $D145,$J$126:Z$126)-SUM($I145:Z145))</f>
        <v>0</v>
      </c>
      <c r="AB145" s="8">
        <f>IF(SUM($I145:AA145)&lt;SUMIF($J$5:AA$5, $D145,$J$126:AA$126), SUMIF($J$5:AA$5, $D145,$J$126:AA$126)/$I$118, SUMIF($J$5:AA$5, $D145,$J$126:AA$126)-SUM($I145:AA145))</f>
        <v>0</v>
      </c>
      <c r="AC145" s="8">
        <f>IF(SUM($I145:AB145)&lt;SUMIF($J$5:AB$5, $D145,$J$126:AB$126), SUMIF($J$5:AB$5, $D145,$J$126:AB$126)/$I$118, SUMIF($J$5:AB$5, $D145,$J$126:AB$126)-SUM($I145:AB145))</f>
        <v>0</v>
      </c>
      <c r="AD145" s="8">
        <f>IF(SUM($I145:AC145)&lt;SUMIF($J$5:AC$5, $D145,$J$126:AC$126), SUMIF($J$5:AC$5, $D145,$J$126:AC$126)/$I$118, SUMIF($J$5:AC$5, $D145,$J$126:AC$126)-SUM($I145:AC145))</f>
        <v>0</v>
      </c>
      <c r="AE145" s="8">
        <f>IF(SUM($I145:AD145)&lt;SUMIF($J$5:AD$5, $D145,$J$126:AD$126), SUMIF($J$5:AD$5, $D145,$J$126:AD$126)/$I$118, SUMIF($J$5:AD$5, $D145,$J$126:AD$126)-SUM($I145:AD145))</f>
        <v>0</v>
      </c>
      <c r="AF145" s="8">
        <f>IF(SUM($I145:AE145)&lt;SUMIF($J$5:AE$5, $D145,$J$126:AE$126), SUMIF($J$5:AE$5, $D145,$J$126:AE$126)/$I$118, SUMIF($J$5:AE$5, $D145,$J$126:AE$126)-SUM($I145:AE145))</f>
        <v>0</v>
      </c>
      <c r="AG145" s="8">
        <f>IF(SUM($I145:AF145)&lt;SUMIF($J$5:AF$5, $D145,$J$126:AF$126), SUMIF($J$5:AF$5, $D145,$J$126:AF$126)/$I$118, SUMIF($J$5:AF$5, $D145,$J$126:AF$126)-SUM($I145:AF145))</f>
        <v>0</v>
      </c>
      <c r="AH145" s="8">
        <f>IF(SUM($I145:AG145)&lt;SUMIF($J$5:AG$5, $D145,$J$126:AG$126), SUMIF($J$5:AG$5, $D145,$J$126:AG$126)/$I$118, SUMIF($J$5:AG$5, $D145,$J$126:AG$126)-SUM($I145:AG145))</f>
        <v>0</v>
      </c>
      <c r="AI145" s="8">
        <f>IF(SUM($I145:AH145)&lt;SUMIF($J$5:AH$5, $D145,$J$126:AH$126), SUMIF($J$5:AH$5, $D145,$J$126:AH$126)/$I$118, SUMIF($J$5:AH$5, $D145,$J$126:AH$126)-SUM($I145:AH145))</f>
        <v>0</v>
      </c>
      <c r="AJ145" s="8">
        <f>IF(SUM($I145:AI145)&lt;SUMIF($J$5:AI$5, $D145,$J$126:AI$126), SUMIF($J$5:AI$5, $D145,$J$126:AI$126)/$I$118, SUMIF($J$5:AI$5, $D145,$J$126:AI$126)-SUM($I145:AI145))</f>
        <v>0</v>
      </c>
      <c r="AK145" s="8">
        <f>IF(SUM($I145:AJ145)&lt;SUMIF($J$5:AJ$5, $D145,$J$126:AJ$126), SUMIF($J$5:AJ$5, $D145,$J$126:AJ$126)/$I$118, SUMIF($J$5:AJ$5, $D145,$J$126:AJ$126)-SUM($I145:AJ145))</f>
        <v>0</v>
      </c>
      <c r="AL145" s="8">
        <f>IF(SUM($I145:AK145)&lt;SUMIF($J$5:AK$5, $D145,$J$126:AK$126), SUMIF($J$5:AK$5, $D145,$J$126:AK$126)/$I$118, SUMIF($J$5:AK$5, $D145,$J$126:AK$126)-SUM($I145:AK145))</f>
        <v>0</v>
      </c>
      <c r="AM145" s="8">
        <f>IF(SUM($I145:AL145)&lt;SUMIF($J$5:AL$5, $D145,$J$126:AL$126), SUMIF($J$5:AL$5, $D145,$J$126:AL$126)/$I$118, SUMIF($J$5:AL$5, $D145,$J$126:AL$126)-SUM($I145:AL145))</f>
        <v>0</v>
      </c>
      <c r="AP145" s="9"/>
    </row>
    <row r="146" spans="4:42" ht="12.75" customHeight="1">
      <c r="D146" s="36">
        <f t="shared" si="90"/>
        <v>2029</v>
      </c>
      <c r="E146" s="1" t="s">
        <v>50</v>
      </c>
      <c r="I146" s="57"/>
      <c r="J146" s="8">
        <f>IF(SUM($I146:I146)&lt;SUMIF(I$5:$J$5, $D146,I$126:$J$126), SUMIF(I$5:$J$5, $D146,I$126:$J$126)/$I$118, SUMIF(I$5:$J$5, $D146,I$126:$J$126)-SUM($I146:I146))</f>
        <v>0</v>
      </c>
      <c r="K146" s="8">
        <f>IF(SUM($I146:J146)&lt;SUMIF(J$5:$J$5, $D146,J$126:$J$126), SUMIF(J$5:$J$5, $D146,J$126:$J$126)/$I$118, SUMIF(J$5:$J$5, $D146,J$126:$J$126)-SUM($I146:J146))</f>
        <v>0</v>
      </c>
      <c r="L146" s="8">
        <f>IF(SUM($I146:K146)&lt;SUMIF($J$5:K$5, $D146,$J$126:K$126), SUMIF($J$5:K$5, $D146,$J$126:K$126)/$I$118, SUMIF($J$5:K$5, $D146,$J$126:K$126)-SUM($I146:K146))</f>
        <v>0</v>
      </c>
      <c r="M146" s="8">
        <f>IF(SUM($I146:L146)&lt;SUMIF($J$5:L$5, $D146,$J$126:L$126), SUMIF($J$5:L$5, $D146,$J$126:L$126)/$I$118, SUMIF($J$5:L$5, $D146,$J$126:L$126)-SUM($I146:L146))</f>
        <v>0</v>
      </c>
      <c r="N146" s="8">
        <f>IF(SUM($I146:M146)&lt;SUMIF($J$5:M$5, $D146,$J$126:M$126), SUMIF($J$5:M$5, $D146,$J$126:M$126)/$I$118, SUMIF($J$5:M$5, $D146,$J$126:M$126)-SUM($I146:M146))</f>
        <v>0</v>
      </c>
      <c r="O146" s="8">
        <f>IF(SUM($I146:N146)&lt;SUMIF($J$5:N$5, $D146,$J$126:N$126), SUMIF($J$5:N$5, $D146,$J$126:N$126)/$I$118, SUMIF($J$5:N$5, $D146,$J$126:N$126)-SUM($I146:N146))</f>
        <v>0</v>
      </c>
      <c r="P146" s="8">
        <f>IF(SUM($I146:O146)&lt;SUMIF($J$5:O$5, $D146,$J$126:O$126), SUMIF($J$5:O$5, $D146,$J$126:O$126)/$I$118, SUMIF($J$5:O$5, $D146,$J$126:O$126)-SUM($I146:O146))</f>
        <v>0</v>
      </c>
      <c r="Q146" s="8">
        <f>IF(SUM($I146:P146)&lt;SUMIF($J$5:P$5, $D146,$J$126:P$126), SUMIF($J$5:P$5, $D146,$J$126:P$126)/$I$118, SUMIF($J$5:P$5, $D146,$J$126:P$126)-SUM($I146:P146))</f>
        <v>0</v>
      </c>
      <c r="R146" s="8">
        <f>IF(SUM($I146:Q146)&lt;SUMIF($J$5:Q$5, $D146,$J$126:Q$126), SUMIF($J$5:Q$5, $D146,$J$126:Q$126)/$I$118, SUMIF($J$5:Q$5, $D146,$J$126:Q$126)-SUM($I146:Q146))</f>
        <v>0</v>
      </c>
      <c r="S146" s="8">
        <f>IF(SUM($I146:R146)&lt;SUMIF($J$5:R$5, $D146,$J$126:R$126), SUMIF($J$5:R$5, $D146,$J$126:R$126)/$I$118, SUMIF($J$5:R$5, $D146,$J$126:R$126)-SUM($I146:R146))</f>
        <v>0</v>
      </c>
      <c r="T146" s="8">
        <f>IF(SUM($I146:S146)&lt;SUMIF($J$5:S$5, $D146,$J$126:S$126), SUMIF($J$5:S$5, $D146,$J$126:S$126)/$I$118, SUMIF($J$5:S$5, $D146,$J$126:S$126)-SUM($I146:S146))</f>
        <v>0</v>
      </c>
      <c r="U146" s="8">
        <f>IF(SUM($I146:T146)&lt;SUMIF($J$5:T$5, $D146,$J$126:T$126), SUMIF($J$5:T$5, $D146,$J$126:T$126)/$I$118, SUMIF($J$5:T$5, $D146,$J$126:T$126)-SUM($I146:T146))</f>
        <v>0</v>
      </c>
      <c r="V146" s="8">
        <f>IF(SUM($I146:U146)&lt;SUMIF($J$5:U$5, $D146,$J$126:U$126), SUMIF($J$5:U$5, $D146,$J$126:U$126)/$I$118, SUMIF($J$5:U$5, $D146,$J$126:U$126)-SUM($I146:U146))</f>
        <v>0</v>
      </c>
      <c r="W146" s="8">
        <f>IF(SUM($I146:V146)&lt;SUMIF($J$5:V$5, $D146,$J$126:V$126), SUMIF($J$5:V$5, $D146,$J$126:V$126)/$I$118, SUMIF($J$5:V$5, $D146,$J$126:V$126)-SUM($I146:V146))</f>
        <v>0</v>
      </c>
      <c r="X146" s="8">
        <f>IF(SUM($I146:W146)&lt;SUMIF($J$5:W$5, $D146,$J$126:W$126), SUMIF($J$5:W$5, $D146,$J$126:W$126)/$I$118, SUMIF($J$5:W$5, $D146,$J$126:W$126)-SUM($I146:W146))</f>
        <v>0</v>
      </c>
      <c r="Y146" s="8">
        <f>IF(SUM($I146:X146)&lt;SUMIF($J$5:X$5, $D146,$J$126:X$126), SUMIF($J$5:X$5, $D146,$J$126:X$126)/$I$118, SUMIF($J$5:X$5, $D146,$J$126:X$126)-SUM($I146:X146))</f>
        <v>0</v>
      </c>
      <c r="Z146" s="8">
        <f>IF(SUM($I146:Y146)&lt;SUMIF($J$5:Y$5, $D146,$J$126:Y$126), SUMIF($J$5:Y$5, $D146,$J$126:Y$126)/$I$118, SUMIF($J$5:Y$5, $D146,$J$126:Y$126)-SUM($I146:Y146))</f>
        <v>0</v>
      </c>
      <c r="AA146" s="8">
        <f>IF(SUM($I146:Z146)&lt;SUMIF($J$5:Z$5, $D146,$J$126:Z$126), SUMIF($J$5:Z$5, $D146,$J$126:Z$126)/$I$118, SUMIF($J$5:Z$5, $D146,$J$126:Z$126)-SUM($I146:Z146))</f>
        <v>0</v>
      </c>
      <c r="AB146" s="8">
        <f>IF(SUM($I146:AA146)&lt;SUMIF($J$5:AA$5, $D146,$J$126:AA$126), SUMIF($J$5:AA$5, $D146,$J$126:AA$126)/$I$118, SUMIF($J$5:AA$5, $D146,$J$126:AA$126)-SUM($I146:AA146))</f>
        <v>0</v>
      </c>
      <c r="AC146" s="8">
        <f>IF(SUM($I146:AB146)&lt;SUMIF($J$5:AB$5, $D146,$J$126:AB$126), SUMIF($J$5:AB$5, $D146,$J$126:AB$126)/$I$118, SUMIF($J$5:AB$5, $D146,$J$126:AB$126)-SUM($I146:AB146))</f>
        <v>0</v>
      </c>
      <c r="AD146" s="8">
        <f>IF(SUM($I146:AC146)&lt;SUMIF($J$5:AC$5, $D146,$J$126:AC$126), SUMIF($J$5:AC$5, $D146,$J$126:AC$126)/$I$118, SUMIF($J$5:AC$5, $D146,$J$126:AC$126)-SUM($I146:AC146))</f>
        <v>0</v>
      </c>
      <c r="AE146" s="8">
        <f>IF(SUM($I146:AD146)&lt;SUMIF($J$5:AD$5, $D146,$J$126:AD$126), SUMIF($J$5:AD$5, $D146,$J$126:AD$126)/$I$118, SUMIF($J$5:AD$5, $D146,$J$126:AD$126)-SUM($I146:AD146))</f>
        <v>0</v>
      </c>
      <c r="AF146" s="8">
        <f>IF(SUM($I146:AE146)&lt;SUMIF($J$5:AE$5, $D146,$J$126:AE$126), SUMIF($J$5:AE$5, $D146,$J$126:AE$126)/$I$118, SUMIF($J$5:AE$5, $D146,$J$126:AE$126)-SUM($I146:AE146))</f>
        <v>0</v>
      </c>
      <c r="AG146" s="8">
        <f>IF(SUM($I146:AF146)&lt;SUMIF($J$5:AF$5, $D146,$J$126:AF$126), SUMIF($J$5:AF$5, $D146,$J$126:AF$126)/$I$118, SUMIF($J$5:AF$5, $D146,$J$126:AF$126)-SUM($I146:AF146))</f>
        <v>0</v>
      </c>
      <c r="AH146" s="8">
        <f>IF(SUM($I146:AG146)&lt;SUMIF($J$5:AG$5, $D146,$J$126:AG$126), SUMIF($J$5:AG$5, $D146,$J$126:AG$126)/$I$118, SUMIF($J$5:AG$5, $D146,$J$126:AG$126)-SUM($I146:AG146))</f>
        <v>0</v>
      </c>
      <c r="AI146" s="8">
        <f>IF(SUM($I146:AH146)&lt;SUMIF($J$5:AH$5, $D146,$J$126:AH$126), SUMIF($J$5:AH$5, $D146,$J$126:AH$126)/$I$118, SUMIF($J$5:AH$5, $D146,$J$126:AH$126)-SUM($I146:AH146))</f>
        <v>0</v>
      </c>
      <c r="AJ146" s="8">
        <f>IF(SUM($I146:AI146)&lt;SUMIF($J$5:AI$5, $D146,$J$126:AI$126), SUMIF($J$5:AI$5, $D146,$J$126:AI$126)/$I$118, SUMIF($J$5:AI$5, $D146,$J$126:AI$126)-SUM($I146:AI146))</f>
        <v>0</v>
      </c>
      <c r="AK146" s="8">
        <f>IF(SUM($I146:AJ146)&lt;SUMIF($J$5:AJ$5, $D146,$J$126:AJ$126), SUMIF($J$5:AJ$5, $D146,$J$126:AJ$126)/$I$118, SUMIF($J$5:AJ$5, $D146,$J$126:AJ$126)-SUM($I146:AJ146))</f>
        <v>0</v>
      </c>
      <c r="AL146" s="8">
        <f>IF(SUM($I146:AK146)&lt;SUMIF($J$5:AK$5, $D146,$J$126:AK$126), SUMIF($J$5:AK$5, $D146,$J$126:AK$126)/$I$118, SUMIF($J$5:AK$5, $D146,$J$126:AK$126)-SUM($I146:AK146))</f>
        <v>0</v>
      </c>
      <c r="AM146" s="8">
        <f>IF(SUM($I146:AL146)&lt;SUMIF($J$5:AL$5, $D146,$J$126:AL$126), SUMIF($J$5:AL$5, $D146,$J$126:AL$126)/$I$118, SUMIF($J$5:AL$5, $D146,$J$126:AL$126)-SUM($I146:AL146))</f>
        <v>0</v>
      </c>
      <c r="AP146" s="9"/>
    </row>
    <row r="147" spans="4:42" ht="12.75" customHeight="1">
      <c r="D147" s="36">
        <f t="shared" si="90"/>
        <v>2030</v>
      </c>
      <c r="E147" s="1" t="s">
        <v>50</v>
      </c>
      <c r="I147" s="57"/>
      <c r="J147" s="8">
        <f>IF(SUM($I147:I147)&lt;SUMIF(I$5:$J$5, $D147,I$126:$J$126), SUMIF(I$5:$J$5, $D147,I$126:$J$126)/$I$118, SUMIF(I$5:$J$5, $D147,I$126:$J$126)-SUM($I147:I147))</f>
        <v>0</v>
      </c>
      <c r="K147" s="8">
        <f>IF(SUM($I147:J147)&lt;SUMIF(J$5:$J$5, $D147,J$126:$J$126), SUMIF(J$5:$J$5, $D147,J$126:$J$126)/$I$118, SUMIF(J$5:$J$5, $D147,J$126:$J$126)-SUM($I147:J147))</f>
        <v>0</v>
      </c>
      <c r="L147" s="8">
        <f>IF(SUM($I147:K147)&lt;SUMIF($J$5:K$5, $D147,$J$126:K$126), SUMIF($J$5:K$5, $D147,$J$126:K$126)/$I$118, SUMIF($J$5:K$5, $D147,$J$126:K$126)-SUM($I147:K147))</f>
        <v>0</v>
      </c>
      <c r="M147" s="8">
        <f>IF(SUM($I147:L147)&lt;SUMIF($J$5:L$5, $D147,$J$126:L$126), SUMIF($J$5:L$5, $D147,$J$126:L$126)/$I$118, SUMIF($J$5:L$5, $D147,$J$126:L$126)-SUM($I147:L147))</f>
        <v>0</v>
      </c>
      <c r="N147" s="8">
        <f>IF(SUM($I147:M147)&lt;SUMIF($J$5:M$5, $D147,$J$126:M$126), SUMIF($J$5:M$5, $D147,$J$126:M$126)/$I$118, SUMIF($J$5:M$5, $D147,$J$126:M$126)-SUM($I147:M147))</f>
        <v>0</v>
      </c>
      <c r="O147" s="8">
        <f>IF(SUM($I147:N147)&lt;SUMIF($J$5:N$5, $D147,$J$126:N$126), SUMIF($J$5:N$5, $D147,$J$126:N$126)/$I$118, SUMIF($J$5:N$5, $D147,$J$126:N$126)-SUM($I147:N147))</f>
        <v>0</v>
      </c>
      <c r="P147" s="8">
        <f>IF(SUM($I147:O147)&lt;SUMIF($J$5:O$5, $D147,$J$126:O$126), SUMIF($J$5:O$5, $D147,$J$126:O$126)/$I$118, SUMIF($J$5:O$5, $D147,$J$126:O$126)-SUM($I147:O147))</f>
        <v>0</v>
      </c>
      <c r="Q147" s="8">
        <f>IF(SUM($I147:P147)&lt;SUMIF($J$5:P$5, $D147,$J$126:P$126), SUMIF($J$5:P$5, $D147,$J$126:P$126)/$I$118, SUMIF($J$5:P$5, $D147,$J$126:P$126)-SUM($I147:P147))</f>
        <v>0</v>
      </c>
      <c r="R147" s="8">
        <f>IF(SUM($I147:Q147)&lt;SUMIF($J$5:Q$5, $D147,$J$126:Q$126), SUMIF($J$5:Q$5, $D147,$J$126:Q$126)/$I$118, SUMIF($J$5:Q$5, $D147,$J$126:Q$126)-SUM($I147:Q147))</f>
        <v>0</v>
      </c>
      <c r="S147" s="8">
        <f>IF(SUM($I147:R147)&lt;SUMIF($J$5:R$5, $D147,$J$126:R$126), SUMIF($J$5:R$5, $D147,$J$126:R$126)/$I$118, SUMIF($J$5:R$5, $D147,$J$126:R$126)-SUM($I147:R147))</f>
        <v>0</v>
      </c>
      <c r="T147" s="8">
        <f>IF(SUM($I147:S147)&lt;SUMIF($J$5:S$5, $D147,$J$126:S$126), SUMIF($J$5:S$5, $D147,$J$126:S$126)/$I$118, SUMIF($J$5:S$5, $D147,$J$126:S$126)-SUM($I147:S147))</f>
        <v>0</v>
      </c>
      <c r="U147" s="8">
        <f>IF(SUM($I147:T147)&lt;SUMIF($J$5:T$5, $D147,$J$126:T$126), SUMIF($J$5:T$5, $D147,$J$126:T$126)/$I$118, SUMIF($J$5:T$5, $D147,$J$126:T$126)-SUM($I147:T147))</f>
        <v>0</v>
      </c>
      <c r="V147" s="8">
        <f>IF(SUM($I147:U147)&lt;SUMIF($J$5:U$5, $D147,$J$126:U$126), SUMIF($J$5:U$5, $D147,$J$126:U$126)/$I$118, SUMIF($J$5:U$5, $D147,$J$126:U$126)-SUM($I147:U147))</f>
        <v>0</v>
      </c>
      <c r="W147" s="8">
        <f>IF(SUM($I147:V147)&lt;SUMIF($J$5:V$5, $D147,$J$126:V$126), SUMIF($J$5:V$5, $D147,$J$126:V$126)/$I$118, SUMIF($J$5:V$5, $D147,$J$126:V$126)-SUM($I147:V147))</f>
        <v>0</v>
      </c>
      <c r="X147" s="8">
        <f>IF(SUM($I147:W147)&lt;SUMIF($J$5:W$5, $D147,$J$126:W$126), SUMIF($J$5:W$5, $D147,$J$126:W$126)/$I$118, SUMIF($J$5:W$5, $D147,$J$126:W$126)-SUM($I147:W147))</f>
        <v>0</v>
      </c>
      <c r="Y147" s="8">
        <f>IF(SUM($I147:X147)&lt;SUMIF($J$5:X$5, $D147,$J$126:X$126), SUMIF($J$5:X$5, $D147,$J$126:X$126)/$I$118, SUMIF($J$5:X$5, $D147,$J$126:X$126)-SUM($I147:X147))</f>
        <v>0</v>
      </c>
      <c r="Z147" s="8">
        <f>IF(SUM($I147:Y147)&lt;SUMIF($J$5:Y$5, $D147,$J$126:Y$126), SUMIF($J$5:Y$5, $D147,$J$126:Y$126)/$I$118, SUMIF($J$5:Y$5, $D147,$J$126:Y$126)-SUM($I147:Y147))</f>
        <v>0</v>
      </c>
      <c r="AA147" s="8">
        <f>IF(SUM($I147:Z147)&lt;SUMIF($J$5:Z$5, $D147,$J$126:Z$126), SUMIF($J$5:Z$5, $D147,$J$126:Z$126)/$I$118, SUMIF($J$5:Z$5, $D147,$J$126:Z$126)-SUM($I147:Z147))</f>
        <v>0</v>
      </c>
      <c r="AB147" s="8">
        <f>IF(SUM($I147:AA147)&lt;SUMIF($J$5:AA$5, $D147,$J$126:AA$126), SUMIF($J$5:AA$5, $D147,$J$126:AA$126)/$I$118, SUMIF($J$5:AA$5, $D147,$J$126:AA$126)-SUM($I147:AA147))</f>
        <v>0</v>
      </c>
      <c r="AC147" s="8">
        <f>IF(SUM($I147:AB147)&lt;SUMIF($J$5:AB$5, $D147,$J$126:AB$126), SUMIF($J$5:AB$5, $D147,$J$126:AB$126)/$I$118, SUMIF($J$5:AB$5, $D147,$J$126:AB$126)-SUM($I147:AB147))</f>
        <v>0</v>
      </c>
      <c r="AD147" s="8">
        <f>IF(SUM($I147:AC147)&lt;SUMIF($J$5:AC$5, $D147,$J$126:AC$126), SUMIF($J$5:AC$5, $D147,$J$126:AC$126)/$I$118, SUMIF($J$5:AC$5, $D147,$J$126:AC$126)-SUM($I147:AC147))</f>
        <v>0</v>
      </c>
      <c r="AE147" s="8">
        <f>IF(SUM($I147:AD147)&lt;SUMIF($J$5:AD$5, $D147,$J$126:AD$126), SUMIF($J$5:AD$5, $D147,$J$126:AD$126)/$I$118, SUMIF($J$5:AD$5, $D147,$J$126:AD$126)-SUM($I147:AD147))</f>
        <v>0</v>
      </c>
      <c r="AF147" s="8">
        <f>IF(SUM($I147:AE147)&lt;SUMIF($J$5:AE$5, $D147,$J$126:AE$126), SUMIF($J$5:AE$5, $D147,$J$126:AE$126)/$I$118, SUMIF($J$5:AE$5, $D147,$J$126:AE$126)-SUM($I147:AE147))</f>
        <v>0</v>
      </c>
      <c r="AG147" s="8">
        <f>IF(SUM($I147:AF147)&lt;SUMIF($J$5:AF$5, $D147,$J$126:AF$126), SUMIF($J$5:AF$5, $D147,$J$126:AF$126)/$I$118, SUMIF($J$5:AF$5, $D147,$J$126:AF$126)-SUM($I147:AF147))</f>
        <v>0</v>
      </c>
      <c r="AH147" s="8">
        <f>IF(SUM($I147:AG147)&lt;SUMIF($J$5:AG$5, $D147,$J$126:AG$126), SUMIF($J$5:AG$5, $D147,$J$126:AG$126)/$I$118, SUMIF($J$5:AG$5, $D147,$J$126:AG$126)-SUM($I147:AG147))</f>
        <v>0</v>
      </c>
      <c r="AI147" s="8">
        <f>IF(SUM($I147:AH147)&lt;SUMIF($J$5:AH$5, $D147,$J$126:AH$126), SUMIF($J$5:AH$5, $D147,$J$126:AH$126)/$I$118, SUMIF($J$5:AH$5, $D147,$J$126:AH$126)-SUM($I147:AH147))</f>
        <v>0</v>
      </c>
      <c r="AJ147" s="8">
        <f>IF(SUM($I147:AI147)&lt;SUMIF($J$5:AI$5, $D147,$J$126:AI$126), SUMIF($J$5:AI$5, $D147,$J$126:AI$126)/$I$118, SUMIF($J$5:AI$5, $D147,$J$126:AI$126)-SUM($I147:AI147))</f>
        <v>0</v>
      </c>
      <c r="AK147" s="8">
        <f>IF(SUM($I147:AJ147)&lt;SUMIF($J$5:AJ$5, $D147,$J$126:AJ$126), SUMIF($J$5:AJ$5, $D147,$J$126:AJ$126)/$I$118, SUMIF($J$5:AJ$5, $D147,$J$126:AJ$126)-SUM($I147:AJ147))</f>
        <v>0</v>
      </c>
      <c r="AL147" s="8">
        <f>IF(SUM($I147:AK147)&lt;SUMIF($J$5:AK$5, $D147,$J$126:AK$126), SUMIF($J$5:AK$5, $D147,$J$126:AK$126)/$I$118, SUMIF($J$5:AK$5, $D147,$J$126:AK$126)-SUM($I147:AK147))</f>
        <v>0</v>
      </c>
      <c r="AM147" s="8">
        <f>IF(SUM($I147:AL147)&lt;SUMIF($J$5:AL$5, $D147,$J$126:AL$126), SUMIF($J$5:AL$5, $D147,$J$126:AL$126)/$I$118, SUMIF($J$5:AL$5, $D147,$J$126:AL$126)-SUM($I147:AL147))</f>
        <v>0</v>
      </c>
      <c r="AP147" s="9"/>
    </row>
    <row r="148" spans="4:42" ht="12.75" customHeight="1">
      <c r="D148" s="36">
        <f t="shared" si="90"/>
        <v>2031</v>
      </c>
      <c r="E148" s="1" t="s">
        <v>50</v>
      </c>
      <c r="I148" s="57"/>
      <c r="J148" s="8">
        <f>IF(SUM($I148:I148)&lt;SUMIF(I$5:$J$5, $D148,I$126:$J$126), SUMIF(I$5:$J$5, $D148,I$126:$J$126)/$I$118, SUMIF(I$5:$J$5, $D148,I$126:$J$126)-SUM($I148:I148))</f>
        <v>0</v>
      </c>
      <c r="K148" s="8">
        <f>IF(SUM($I148:J148)&lt;SUMIF(J$5:$J$5, $D148,J$126:$J$126), SUMIF(J$5:$J$5, $D148,J$126:$J$126)/$I$118, SUMIF(J$5:$J$5, $D148,J$126:$J$126)-SUM($I148:J148))</f>
        <v>0</v>
      </c>
      <c r="L148" s="8">
        <f>IF(SUM($I148:K148)&lt;SUMIF($J$5:K$5, $D148,$J$126:K$126), SUMIF($J$5:K$5, $D148,$J$126:K$126)/$I$118, SUMIF($J$5:K$5, $D148,$J$126:K$126)-SUM($I148:K148))</f>
        <v>0</v>
      </c>
      <c r="M148" s="8">
        <f>IF(SUM($I148:L148)&lt;SUMIF($J$5:L$5, $D148,$J$126:L$126), SUMIF($J$5:L$5, $D148,$J$126:L$126)/$I$118, SUMIF($J$5:L$5, $D148,$J$126:L$126)-SUM($I148:L148))</f>
        <v>0</v>
      </c>
      <c r="N148" s="8">
        <f>IF(SUM($I148:M148)&lt;SUMIF($J$5:M$5, $D148,$J$126:M$126), SUMIF($J$5:M$5, $D148,$J$126:M$126)/$I$118, SUMIF($J$5:M$5, $D148,$J$126:M$126)-SUM($I148:M148))</f>
        <v>0</v>
      </c>
      <c r="O148" s="8">
        <f>IF(SUM($I148:N148)&lt;SUMIF($J$5:N$5, $D148,$J$126:N$126), SUMIF($J$5:N$5, $D148,$J$126:N$126)/$I$118, SUMIF($J$5:N$5, $D148,$J$126:N$126)-SUM($I148:N148))</f>
        <v>0</v>
      </c>
      <c r="P148" s="8">
        <f>IF(SUM($I148:O148)&lt;SUMIF($J$5:O$5, $D148,$J$126:O$126), SUMIF($J$5:O$5, $D148,$J$126:O$126)/$I$118, SUMIF($J$5:O$5, $D148,$J$126:O$126)-SUM($I148:O148))</f>
        <v>0</v>
      </c>
      <c r="Q148" s="8">
        <f>IF(SUM($I148:P148)&lt;SUMIF($J$5:P$5, $D148,$J$126:P$126), SUMIF($J$5:P$5, $D148,$J$126:P$126)/$I$118, SUMIF($J$5:P$5, $D148,$J$126:P$126)-SUM($I148:P148))</f>
        <v>0</v>
      </c>
      <c r="R148" s="8">
        <f>IF(SUM($I148:Q148)&lt;SUMIF($J$5:Q$5, $D148,$J$126:Q$126), SUMIF($J$5:Q$5, $D148,$J$126:Q$126)/$I$118, SUMIF($J$5:Q$5, $D148,$J$126:Q$126)-SUM($I148:Q148))</f>
        <v>0</v>
      </c>
      <c r="S148" s="8">
        <f>IF(SUM($I148:R148)&lt;SUMIF($J$5:R$5, $D148,$J$126:R$126), SUMIF($J$5:R$5, $D148,$J$126:R$126)/$I$118, SUMIF($J$5:R$5, $D148,$J$126:R$126)-SUM($I148:R148))</f>
        <v>0</v>
      </c>
      <c r="T148" s="8">
        <f>IF(SUM($I148:S148)&lt;SUMIF($J$5:S$5, $D148,$J$126:S$126), SUMIF($J$5:S$5, $D148,$J$126:S$126)/$I$118, SUMIF($J$5:S$5, $D148,$J$126:S$126)-SUM($I148:S148))</f>
        <v>0</v>
      </c>
      <c r="U148" s="8">
        <f>IF(SUM($I148:T148)&lt;SUMIF($J$5:T$5, $D148,$J$126:T$126), SUMIF($J$5:T$5, $D148,$J$126:T$126)/$I$118, SUMIF($J$5:T$5, $D148,$J$126:T$126)-SUM($I148:T148))</f>
        <v>0</v>
      </c>
      <c r="V148" s="8">
        <f>IF(SUM($I148:U148)&lt;SUMIF($J$5:U$5, $D148,$J$126:U$126), SUMIF($J$5:U$5, $D148,$J$126:U$126)/$I$118, SUMIF($J$5:U$5, $D148,$J$126:U$126)-SUM($I148:U148))</f>
        <v>0</v>
      </c>
      <c r="W148" s="8">
        <f>IF(SUM($I148:V148)&lt;SUMIF($J$5:V$5, $D148,$J$126:V$126), SUMIF($J$5:V$5, $D148,$J$126:V$126)/$I$118, SUMIF($J$5:V$5, $D148,$J$126:V$126)-SUM($I148:V148))</f>
        <v>0</v>
      </c>
      <c r="X148" s="8">
        <f>IF(SUM($I148:W148)&lt;SUMIF($J$5:W$5, $D148,$J$126:W$126), SUMIF($J$5:W$5, $D148,$J$126:W$126)/$I$118, SUMIF($J$5:W$5, $D148,$J$126:W$126)-SUM($I148:W148))</f>
        <v>0</v>
      </c>
      <c r="Y148" s="8">
        <f>IF(SUM($I148:X148)&lt;SUMIF($J$5:X$5, $D148,$J$126:X$126), SUMIF($J$5:X$5, $D148,$J$126:X$126)/$I$118, SUMIF($J$5:X$5, $D148,$J$126:X$126)-SUM($I148:X148))</f>
        <v>0</v>
      </c>
      <c r="Z148" s="8">
        <f>IF(SUM($I148:Y148)&lt;SUMIF($J$5:Y$5, $D148,$J$126:Y$126), SUMIF($J$5:Y$5, $D148,$J$126:Y$126)/$I$118, SUMIF($J$5:Y$5, $D148,$J$126:Y$126)-SUM($I148:Y148))</f>
        <v>0</v>
      </c>
      <c r="AA148" s="8">
        <f>IF(SUM($I148:Z148)&lt;SUMIF($J$5:Z$5, $D148,$J$126:Z$126), SUMIF($J$5:Z$5, $D148,$J$126:Z$126)/$I$118, SUMIF($J$5:Z$5, $D148,$J$126:Z$126)-SUM($I148:Z148))</f>
        <v>0</v>
      </c>
      <c r="AB148" s="8">
        <f>IF(SUM($I148:AA148)&lt;SUMIF($J$5:AA$5, $D148,$J$126:AA$126), SUMIF($J$5:AA$5, $D148,$J$126:AA$126)/$I$118, SUMIF($J$5:AA$5, $D148,$J$126:AA$126)-SUM($I148:AA148))</f>
        <v>0</v>
      </c>
      <c r="AC148" s="8">
        <f>IF(SUM($I148:AB148)&lt;SUMIF($J$5:AB$5, $D148,$J$126:AB$126), SUMIF($J$5:AB$5, $D148,$J$126:AB$126)/$I$118, SUMIF($J$5:AB$5, $D148,$J$126:AB$126)-SUM($I148:AB148))</f>
        <v>0</v>
      </c>
      <c r="AD148" s="8">
        <f>IF(SUM($I148:AC148)&lt;SUMIF($J$5:AC$5, $D148,$J$126:AC$126), SUMIF($J$5:AC$5, $D148,$J$126:AC$126)/$I$118, SUMIF($J$5:AC$5, $D148,$J$126:AC$126)-SUM($I148:AC148))</f>
        <v>0</v>
      </c>
      <c r="AE148" s="8">
        <f>IF(SUM($I148:AD148)&lt;SUMIF($J$5:AD$5, $D148,$J$126:AD$126), SUMIF($J$5:AD$5, $D148,$J$126:AD$126)/$I$118, SUMIF($J$5:AD$5, $D148,$J$126:AD$126)-SUM($I148:AD148))</f>
        <v>0</v>
      </c>
      <c r="AF148" s="8">
        <f>IF(SUM($I148:AE148)&lt;SUMIF($J$5:AE$5, $D148,$J$126:AE$126), SUMIF($J$5:AE$5, $D148,$J$126:AE$126)/$I$118, SUMIF($J$5:AE$5, $D148,$J$126:AE$126)-SUM($I148:AE148))</f>
        <v>0</v>
      </c>
      <c r="AG148" s="8">
        <f>IF(SUM($I148:AF148)&lt;SUMIF($J$5:AF$5, $D148,$J$126:AF$126), SUMIF($J$5:AF$5, $D148,$J$126:AF$126)/$I$118, SUMIF($J$5:AF$5, $D148,$J$126:AF$126)-SUM($I148:AF148))</f>
        <v>0</v>
      </c>
      <c r="AH148" s="8">
        <f>IF(SUM($I148:AG148)&lt;SUMIF($J$5:AG$5, $D148,$J$126:AG$126), SUMIF($J$5:AG$5, $D148,$J$126:AG$126)/$I$118, SUMIF($J$5:AG$5, $D148,$J$126:AG$126)-SUM($I148:AG148))</f>
        <v>0</v>
      </c>
      <c r="AI148" s="8">
        <f>IF(SUM($I148:AH148)&lt;SUMIF($J$5:AH$5, $D148,$J$126:AH$126), SUMIF($J$5:AH$5, $D148,$J$126:AH$126)/$I$118, SUMIF($J$5:AH$5, $D148,$J$126:AH$126)-SUM($I148:AH148))</f>
        <v>0</v>
      </c>
      <c r="AJ148" s="8">
        <f>IF(SUM($I148:AI148)&lt;SUMIF($J$5:AI$5, $D148,$J$126:AI$126), SUMIF($J$5:AI$5, $D148,$J$126:AI$126)/$I$118, SUMIF($J$5:AI$5, $D148,$J$126:AI$126)-SUM($I148:AI148))</f>
        <v>0</v>
      </c>
      <c r="AK148" s="8">
        <f>IF(SUM($I148:AJ148)&lt;SUMIF($J$5:AJ$5, $D148,$J$126:AJ$126), SUMIF($J$5:AJ$5, $D148,$J$126:AJ$126)/$I$118, SUMIF($J$5:AJ$5, $D148,$J$126:AJ$126)-SUM($I148:AJ148))</f>
        <v>0</v>
      </c>
      <c r="AL148" s="8">
        <f>IF(SUM($I148:AK148)&lt;SUMIF($J$5:AK$5, $D148,$J$126:AK$126), SUMIF($J$5:AK$5, $D148,$J$126:AK$126)/$I$118, SUMIF($J$5:AK$5, $D148,$J$126:AK$126)-SUM($I148:AK148))</f>
        <v>0</v>
      </c>
      <c r="AM148" s="8">
        <f>IF(SUM($I148:AL148)&lt;SUMIF($J$5:AL$5, $D148,$J$126:AL$126), SUMIF($J$5:AL$5, $D148,$J$126:AL$126)/$I$118, SUMIF($J$5:AL$5, $D148,$J$126:AL$126)-SUM($I148:AL148))</f>
        <v>0</v>
      </c>
      <c r="AP148" s="9"/>
    </row>
    <row r="149" spans="4:42" ht="12.75" customHeight="1">
      <c r="D149" s="36">
        <f t="shared" si="90"/>
        <v>2032</v>
      </c>
      <c r="E149" s="1" t="s">
        <v>50</v>
      </c>
      <c r="I149" s="57"/>
      <c r="J149" s="8">
        <f>IF(SUM($I149:I149)&lt;SUMIF(I$5:$J$5, $D149,I$126:$J$126), SUMIF(I$5:$J$5, $D149,I$126:$J$126)/$I$118, SUMIF(I$5:$J$5, $D149,I$126:$J$126)-SUM($I149:I149))</f>
        <v>0</v>
      </c>
      <c r="K149" s="8">
        <f>IF(SUM($I149:J149)&lt;SUMIF(J$5:$J$5, $D149,J$126:$J$126), SUMIF(J$5:$J$5, $D149,J$126:$J$126)/$I$118, SUMIF(J$5:$J$5, $D149,J$126:$J$126)-SUM($I149:J149))</f>
        <v>0</v>
      </c>
      <c r="L149" s="8">
        <f>IF(SUM($I149:K149)&lt;SUMIF($J$5:K$5, $D149,$J$126:K$126), SUMIF($J$5:K$5, $D149,$J$126:K$126)/$I$118, SUMIF($J$5:K$5, $D149,$J$126:K$126)-SUM($I149:K149))</f>
        <v>0</v>
      </c>
      <c r="M149" s="8">
        <f>IF(SUM($I149:L149)&lt;SUMIF($J$5:L$5, $D149,$J$126:L$126), SUMIF($J$5:L$5, $D149,$J$126:L$126)/$I$118, SUMIF($J$5:L$5, $D149,$J$126:L$126)-SUM($I149:L149))</f>
        <v>0</v>
      </c>
      <c r="N149" s="8">
        <f>IF(SUM($I149:M149)&lt;SUMIF($J$5:M$5, $D149,$J$126:M$126), SUMIF($J$5:M$5, $D149,$J$126:M$126)/$I$118, SUMIF($J$5:M$5, $D149,$J$126:M$126)-SUM($I149:M149))</f>
        <v>0</v>
      </c>
      <c r="O149" s="8">
        <f>IF(SUM($I149:N149)&lt;SUMIF($J$5:N$5, $D149,$J$126:N$126), SUMIF($J$5:N$5, $D149,$J$126:N$126)/$I$118, SUMIF($J$5:N$5, $D149,$J$126:N$126)-SUM($I149:N149))</f>
        <v>0</v>
      </c>
      <c r="P149" s="8">
        <f>IF(SUM($I149:O149)&lt;SUMIF($J$5:O$5, $D149,$J$126:O$126), SUMIF($J$5:O$5, $D149,$J$126:O$126)/$I$118, SUMIF($J$5:O$5, $D149,$J$126:O$126)-SUM($I149:O149))</f>
        <v>0</v>
      </c>
      <c r="Q149" s="8">
        <f>IF(SUM($I149:P149)&lt;SUMIF($J$5:P$5, $D149,$J$126:P$126), SUMIF($J$5:P$5, $D149,$J$126:P$126)/$I$118, SUMIF($J$5:P$5, $D149,$J$126:P$126)-SUM($I149:P149))</f>
        <v>0</v>
      </c>
      <c r="R149" s="8">
        <f>IF(SUM($I149:Q149)&lt;SUMIF($J$5:Q$5, $D149,$J$126:Q$126), SUMIF($J$5:Q$5, $D149,$J$126:Q$126)/$I$118, SUMIF($J$5:Q$5, $D149,$J$126:Q$126)-SUM($I149:Q149))</f>
        <v>0</v>
      </c>
      <c r="S149" s="8">
        <f>IF(SUM($I149:R149)&lt;SUMIF($J$5:R$5, $D149,$J$126:R$126), SUMIF($J$5:R$5, $D149,$J$126:R$126)/$I$118, SUMIF($J$5:R$5, $D149,$J$126:R$126)-SUM($I149:R149))</f>
        <v>0</v>
      </c>
      <c r="T149" s="8">
        <f>IF(SUM($I149:S149)&lt;SUMIF($J$5:S$5, $D149,$J$126:S$126), SUMIF($J$5:S$5, $D149,$J$126:S$126)/$I$118, SUMIF($J$5:S$5, $D149,$J$126:S$126)-SUM($I149:S149))</f>
        <v>0</v>
      </c>
      <c r="U149" s="8">
        <f>IF(SUM($I149:T149)&lt;SUMIF($J$5:T$5, $D149,$J$126:T$126), SUMIF($J$5:T$5, $D149,$J$126:T$126)/$I$118, SUMIF($J$5:T$5, $D149,$J$126:T$126)-SUM($I149:T149))</f>
        <v>0</v>
      </c>
      <c r="V149" s="8">
        <f>IF(SUM($I149:U149)&lt;SUMIF($J$5:U$5, $D149,$J$126:U$126), SUMIF($J$5:U$5, $D149,$J$126:U$126)/$I$118, SUMIF($J$5:U$5, $D149,$J$126:U$126)-SUM($I149:U149))</f>
        <v>0</v>
      </c>
      <c r="W149" s="8">
        <f>IF(SUM($I149:V149)&lt;SUMIF($J$5:V$5, $D149,$J$126:V$126), SUMIF($J$5:V$5, $D149,$J$126:V$126)/$I$118, SUMIF($J$5:V$5, $D149,$J$126:V$126)-SUM($I149:V149))</f>
        <v>0</v>
      </c>
      <c r="X149" s="8">
        <f>IF(SUM($I149:W149)&lt;SUMIF($J$5:W$5, $D149,$J$126:W$126), SUMIF($J$5:W$5, $D149,$J$126:W$126)/$I$118, SUMIF($J$5:W$5, $D149,$J$126:W$126)-SUM($I149:W149))</f>
        <v>0</v>
      </c>
      <c r="Y149" s="8">
        <f>IF(SUM($I149:X149)&lt;SUMIF($J$5:X$5, $D149,$J$126:X$126), SUMIF($J$5:X$5, $D149,$J$126:X$126)/$I$118, SUMIF($J$5:X$5, $D149,$J$126:X$126)-SUM($I149:X149))</f>
        <v>0</v>
      </c>
      <c r="Z149" s="8">
        <f>IF(SUM($I149:Y149)&lt;SUMIF($J$5:Y$5, $D149,$J$126:Y$126), SUMIF($J$5:Y$5, $D149,$J$126:Y$126)/$I$118, SUMIF($J$5:Y$5, $D149,$J$126:Y$126)-SUM($I149:Y149))</f>
        <v>0</v>
      </c>
      <c r="AA149" s="8">
        <f>IF(SUM($I149:Z149)&lt;SUMIF($J$5:Z$5, $D149,$J$126:Z$126), SUMIF($J$5:Z$5, $D149,$J$126:Z$126)/$I$118, SUMIF($J$5:Z$5, $D149,$J$126:Z$126)-SUM($I149:Z149))</f>
        <v>0</v>
      </c>
      <c r="AB149" s="8">
        <f>IF(SUM($I149:AA149)&lt;SUMIF($J$5:AA$5, $D149,$J$126:AA$126), SUMIF($J$5:AA$5, $D149,$J$126:AA$126)/$I$118, SUMIF($J$5:AA$5, $D149,$J$126:AA$126)-SUM($I149:AA149))</f>
        <v>0</v>
      </c>
      <c r="AC149" s="8">
        <f>IF(SUM($I149:AB149)&lt;SUMIF($J$5:AB$5, $D149,$J$126:AB$126), SUMIF($J$5:AB$5, $D149,$J$126:AB$126)/$I$118, SUMIF($J$5:AB$5, $D149,$J$126:AB$126)-SUM($I149:AB149))</f>
        <v>0</v>
      </c>
      <c r="AD149" s="8">
        <f>IF(SUM($I149:AC149)&lt;SUMIF($J$5:AC$5, $D149,$J$126:AC$126), SUMIF($J$5:AC$5, $D149,$J$126:AC$126)/$I$118, SUMIF($J$5:AC$5, $D149,$J$126:AC$126)-SUM($I149:AC149))</f>
        <v>0</v>
      </c>
      <c r="AE149" s="8">
        <f>IF(SUM($I149:AD149)&lt;SUMIF($J$5:AD$5, $D149,$J$126:AD$126), SUMIF($J$5:AD$5, $D149,$J$126:AD$126)/$I$118, SUMIF($J$5:AD$5, $D149,$J$126:AD$126)-SUM($I149:AD149))</f>
        <v>0</v>
      </c>
      <c r="AF149" s="8">
        <f>IF(SUM($I149:AE149)&lt;SUMIF($J$5:AE$5, $D149,$J$126:AE$126), SUMIF($J$5:AE$5, $D149,$J$126:AE$126)/$I$118, SUMIF($J$5:AE$5, $D149,$J$126:AE$126)-SUM($I149:AE149))</f>
        <v>0</v>
      </c>
      <c r="AG149" s="8">
        <f>IF(SUM($I149:AF149)&lt;SUMIF($J$5:AF$5, $D149,$J$126:AF$126), SUMIF($J$5:AF$5, $D149,$J$126:AF$126)/$I$118, SUMIF($J$5:AF$5, $D149,$J$126:AF$126)-SUM($I149:AF149))</f>
        <v>0</v>
      </c>
      <c r="AH149" s="8">
        <f>IF(SUM($I149:AG149)&lt;SUMIF($J$5:AG$5, $D149,$J$126:AG$126), SUMIF($J$5:AG$5, $D149,$J$126:AG$126)/$I$118, SUMIF($J$5:AG$5, $D149,$J$126:AG$126)-SUM($I149:AG149))</f>
        <v>0</v>
      </c>
      <c r="AI149" s="8">
        <f>IF(SUM($I149:AH149)&lt;SUMIF($J$5:AH$5, $D149,$J$126:AH$126), SUMIF($J$5:AH$5, $D149,$J$126:AH$126)/$I$118, SUMIF($J$5:AH$5, $D149,$J$126:AH$126)-SUM($I149:AH149))</f>
        <v>0</v>
      </c>
      <c r="AJ149" s="8">
        <f>IF(SUM($I149:AI149)&lt;SUMIF($J$5:AI$5, $D149,$J$126:AI$126), SUMIF($J$5:AI$5, $D149,$J$126:AI$126)/$I$118, SUMIF($J$5:AI$5, $D149,$J$126:AI$126)-SUM($I149:AI149))</f>
        <v>0</v>
      </c>
      <c r="AK149" s="8">
        <f>IF(SUM($I149:AJ149)&lt;SUMIF($J$5:AJ$5, $D149,$J$126:AJ$126), SUMIF($J$5:AJ$5, $D149,$J$126:AJ$126)/$I$118, SUMIF($J$5:AJ$5, $D149,$J$126:AJ$126)-SUM($I149:AJ149))</f>
        <v>0</v>
      </c>
      <c r="AL149" s="8">
        <f>IF(SUM($I149:AK149)&lt;SUMIF($J$5:AK$5, $D149,$J$126:AK$126), SUMIF($J$5:AK$5, $D149,$J$126:AK$126)/$I$118, SUMIF($J$5:AK$5, $D149,$J$126:AK$126)-SUM($I149:AK149))</f>
        <v>0</v>
      </c>
      <c r="AM149" s="8">
        <f>IF(SUM($I149:AL149)&lt;SUMIF($J$5:AL$5, $D149,$J$126:AL$126), SUMIF($J$5:AL$5, $D149,$J$126:AL$126)/$I$118, SUMIF($J$5:AL$5, $D149,$J$126:AL$126)-SUM($I149:AL149))</f>
        <v>0</v>
      </c>
      <c r="AP149" s="9"/>
    </row>
    <row r="150" spans="4:42" ht="12.75" customHeight="1">
      <c r="D150" s="36">
        <f t="shared" si="90"/>
        <v>2033</v>
      </c>
      <c r="E150" s="1" t="s">
        <v>50</v>
      </c>
      <c r="I150" s="57"/>
      <c r="J150" s="8">
        <f>IF(SUM($I150:I150)&lt;SUMIF(I$5:$J$5, $D150,I$126:$J$126), SUMIF(I$5:$J$5, $D150,I$126:$J$126)/$I$118, SUMIF(I$5:$J$5, $D150,I$126:$J$126)-SUM($I150:I150))</f>
        <v>0</v>
      </c>
      <c r="K150" s="8">
        <f>IF(SUM($I150:J150)&lt;SUMIF(J$5:$J$5, $D150,J$126:$J$126), SUMIF(J$5:$J$5, $D150,J$126:$J$126)/$I$118, SUMIF(J$5:$J$5, $D150,J$126:$J$126)-SUM($I150:J150))</f>
        <v>0</v>
      </c>
      <c r="L150" s="8">
        <f>IF(SUM($I150:K150)&lt;SUMIF($J$5:K$5, $D150,$J$126:K$126), SUMIF($J$5:K$5, $D150,$J$126:K$126)/$I$118, SUMIF($J$5:K$5, $D150,$J$126:K$126)-SUM($I150:K150))</f>
        <v>0</v>
      </c>
      <c r="M150" s="8">
        <f>IF(SUM($I150:L150)&lt;SUMIF($J$5:L$5, $D150,$J$126:L$126), SUMIF($J$5:L$5, $D150,$J$126:L$126)/$I$118, SUMIF($J$5:L$5, $D150,$J$126:L$126)-SUM($I150:L150))</f>
        <v>0</v>
      </c>
      <c r="N150" s="8">
        <f>IF(SUM($I150:M150)&lt;SUMIF($J$5:M$5, $D150,$J$126:M$126), SUMIF($J$5:M$5, $D150,$J$126:M$126)/$I$118, SUMIF($J$5:M$5, $D150,$J$126:M$126)-SUM($I150:M150))</f>
        <v>0</v>
      </c>
      <c r="O150" s="8">
        <f>IF(SUM($I150:N150)&lt;SUMIF($J$5:N$5, $D150,$J$126:N$126), SUMIF($J$5:N$5, $D150,$J$126:N$126)/$I$118, SUMIF($J$5:N$5, $D150,$J$126:N$126)-SUM($I150:N150))</f>
        <v>0</v>
      </c>
      <c r="P150" s="8">
        <f>IF(SUM($I150:O150)&lt;SUMIF($J$5:O$5, $D150,$J$126:O$126), SUMIF($J$5:O$5, $D150,$J$126:O$126)/$I$118, SUMIF($J$5:O$5, $D150,$J$126:O$126)-SUM($I150:O150))</f>
        <v>0</v>
      </c>
      <c r="Q150" s="8">
        <f>IF(SUM($I150:P150)&lt;SUMIF($J$5:P$5, $D150,$J$126:P$126), SUMIF($J$5:P$5, $D150,$J$126:P$126)/$I$118, SUMIF($J$5:P$5, $D150,$J$126:P$126)-SUM($I150:P150))</f>
        <v>0</v>
      </c>
      <c r="R150" s="8">
        <f>IF(SUM($I150:Q150)&lt;SUMIF($J$5:Q$5, $D150,$J$126:Q$126), SUMIF($J$5:Q$5, $D150,$J$126:Q$126)/$I$118, SUMIF($J$5:Q$5, $D150,$J$126:Q$126)-SUM($I150:Q150))</f>
        <v>0</v>
      </c>
      <c r="S150" s="8">
        <f>IF(SUM($I150:R150)&lt;SUMIF($J$5:R$5, $D150,$J$126:R$126), SUMIF($J$5:R$5, $D150,$J$126:R$126)/$I$118, SUMIF($J$5:R$5, $D150,$J$126:R$126)-SUM($I150:R150))</f>
        <v>0</v>
      </c>
      <c r="T150" s="8">
        <f>IF(SUM($I150:S150)&lt;SUMIF($J$5:S$5, $D150,$J$126:S$126), SUMIF($J$5:S$5, $D150,$J$126:S$126)/$I$118, SUMIF($J$5:S$5, $D150,$J$126:S$126)-SUM($I150:S150))</f>
        <v>0</v>
      </c>
      <c r="U150" s="8">
        <f>IF(SUM($I150:T150)&lt;SUMIF($J$5:T$5, $D150,$J$126:T$126), SUMIF($J$5:T$5, $D150,$J$126:T$126)/$I$118, SUMIF($J$5:T$5, $D150,$J$126:T$126)-SUM($I150:T150))</f>
        <v>0</v>
      </c>
      <c r="V150" s="8">
        <f>IF(SUM($I150:U150)&lt;SUMIF($J$5:U$5, $D150,$J$126:U$126), SUMIF($J$5:U$5, $D150,$J$126:U$126)/$I$118, SUMIF($J$5:U$5, $D150,$J$126:U$126)-SUM($I150:U150))</f>
        <v>0</v>
      </c>
      <c r="W150" s="8">
        <f>IF(SUM($I150:V150)&lt;SUMIF($J$5:V$5, $D150,$J$126:V$126), SUMIF($J$5:V$5, $D150,$J$126:V$126)/$I$118, SUMIF($J$5:V$5, $D150,$J$126:V$126)-SUM($I150:V150))</f>
        <v>0</v>
      </c>
      <c r="X150" s="8">
        <f>IF(SUM($I150:W150)&lt;SUMIF($J$5:W$5, $D150,$J$126:W$126), SUMIF($J$5:W$5, $D150,$J$126:W$126)/$I$118, SUMIF($J$5:W$5, $D150,$J$126:W$126)-SUM($I150:W150))</f>
        <v>0</v>
      </c>
      <c r="Y150" s="8">
        <f>IF(SUM($I150:X150)&lt;SUMIF($J$5:X$5, $D150,$J$126:X$126), SUMIF($J$5:X$5, $D150,$J$126:X$126)/$I$118, SUMIF($J$5:X$5, $D150,$J$126:X$126)-SUM($I150:X150))</f>
        <v>0</v>
      </c>
      <c r="Z150" s="8">
        <f>IF(SUM($I150:Y150)&lt;SUMIF($J$5:Y$5, $D150,$J$126:Y$126), SUMIF($J$5:Y$5, $D150,$J$126:Y$126)/$I$118, SUMIF($J$5:Y$5, $D150,$J$126:Y$126)-SUM($I150:Y150))</f>
        <v>0</v>
      </c>
      <c r="AA150" s="8">
        <f>IF(SUM($I150:Z150)&lt;SUMIF($J$5:Z$5, $D150,$J$126:Z$126), SUMIF($J$5:Z$5, $D150,$J$126:Z$126)/$I$118, SUMIF($J$5:Z$5, $D150,$J$126:Z$126)-SUM($I150:Z150))</f>
        <v>0</v>
      </c>
      <c r="AB150" s="8">
        <f>IF(SUM($I150:AA150)&lt;SUMIF($J$5:AA$5, $D150,$J$126:AA$126), SUMIF($J$5:AA$5, $D150,$J$126:AA$126)/$I$118, SUMIF($J$5:AA$5, $D150,$J$126:AA$126)-SUM($I150:AA150))</f>
        <v>0</v>
      </c>
      <c r="AC150" s="8">
        <f>IF(SUM($I150:AB150)&lt;SUMIF($J$5:AB$5, $D150,$J$126:AB$126), SUMIF($J$5:AB$5, $D150,$J$126:AB$126)/$I$118, SUMIF($J$5:AB$5, $D150,$J$126:AB$126)-SUM($I150:AB150))</f>
        <v>0</v>
      </c>
      <c r="AD150" s="8">
        <f>IF(SUM($I150:AC150)&lt;SUMIF($J$5:AC$5, $D150,$J$126:AC$126), SUMIF($J$5:AC$5, $D150,$J$126:AC$126)/$I$118, SUMIF($J$5:AC$5, $D150,$J$126:AC$126)-SUM($I150:AC150))</f>
        <v>0</v>
      </c>
      <c r="AE150" s="8">
        <f>IF(SUM($I150:AD150)&lt;SUMIF($J$5:AD$5, $D150,$J$126:AD$126), SUMIF($J$5:AD$5, $D150,$J$126:AD$126)/$I$118, SUMIF($J$5:AD$5, $D150,$J$126:AD$126)-SUM($I150:AD150))</f>
        <v>0</v>
      </c>
      <c r="AF150" s="8">
        <f>IF(SUM($I150:AE150)&lt;SUMIF($J$5:AE$5, $D150,$J$126:AE$126), SUMIF($J$5:AE$5, $D150,$J$126:AE$126)/$I$118, SUMIF($J$5:AE$5, $D150,$J$126:AE$126)-SUM($I150:AE150))</f>
        <v>0</v>
      </c>
      <c r="AG150" s="8">
        <f>IF(SUM($I150:AF150)&lt;SUMIF($J$5:AF$5, $D150,$J$126:AF$126), SUMIF($J$5:AF$5, $D150,$J$126:AF$126)/$I$118, SUMIF($J$5:AF$5, $D150,$J$126:AF$126)-SUM($I150:AF150))</f>
        <v>0</v>
      </c>
      <c r="AH150" s="8">
        <f>IF(SUM($I150:AG150)&lt;SUMIF($J$5:AG$5, $D150,$J$126:AG$126), SUMIF($J$5:AG$5, $D150,$J$126:AG$126)/$I$118, SUMIF($J$5:AG$5, $D150,$J$126:AG$126)-SUM($I150:AG150))</f>
        <v>0</v>
      </c>
      <c r="AI150" s="8">
        <f>IF(SUM($I150:AH150)&lt;SUMIF($J$5:AH$5, $D150,$J$126:AH$126), SUMIF($J$5:AH$5, $D150,$J$126:AH$126)/$I$118, SUMIF($J$5:AH$5, $D150,$J$126:AH$126)-SUM($I150:AH150))</f>
        <v>0</v>
      </c>
      <c r="AJ150" s="8">
        <f>IF(SUM($I150:AI150)&lt;SUMIF($J$5:AI$5, $D150,$J$126:AI$126), SUMIF($J$5:AI$5, $D150,$J$126:AI$126)/$I$118, SUMIF($J$5:AI$5, $D150,$J$126:AI$126)-SUM($I150:AI150))</f>
        <v>0</v>
      </c>
      <c r="AK150" s="8">
        <f>IF(SUM($I150:AJ150)&lt;SUMIF($J$5:AJ$5, $D150,$J$126:AJ$126), SUMIF($J$5:AJ$5, $D150,$J$126:AJ$126)/$I$118, SUMIF($J$5:AJ$5, $D150,$J$126:AJ$126)-SUM($I150:AJ150))</f>
        <v>0</v>
      </c>
      <c r="AL150" s="8">
        <f>IF(SUM($I150:AK150)&lt;SUMIF($J$5:AK$5, $D150,$J$126:AK$126), SUMIF($J$5:AK$5, $D150,$J$126:AK$126)/$I$118, SUMIF($J$5:AK$5, $D150,$J$126:AK$126)-SUM($I150:AK150))</f>
        <v>0</v>
      </c>
      <c r="AM150" s="8">
        <f>IF(SUM($I150:AL150)&lt;SUMIF($J$5:AL$5, $D150,$J$126:AL$126), SUMIF($J$5:AL$5, $D150,$J$126:AL$126)/$I$118, SUMIF($J$5:AL$5, $D150,$J$126:AL$126)-SUM($I150:AL150))</f>
        <v>0</v>
      </c>
      <c r="AP150" s="9"/>
    </row>
    <row r="151" spans="4:42" ht="12.75" customHeight="1">
      <c r="D151" s="36">
        <f t="shared" si="90"/>
        <v>2034</v>
      </c>
      <c r="E151" s="1" t="s">
        <v>50</v>
      </c>
      <c r="I151" s="57"/>
      <c r="J151" s="8">
        <f>IF(SUM($I151:I151)&lt;SUMIF(I$5:$J$5, $D151,I$126:$J$126), SUMIF(I$5:$J$5, $D151,I$126:$J$126)/$I$118, SUMIF(I$5:$J$5, $D151,I$126:$J$126)-SUM($I151:I151))</f>
        <v>0</v>
      </c>
      <c r="K151" s="8">
        <f>IF(SUM($I151:J151)&lt;SUMIF(J$5:$J$5, $D151,J$126:$J$126), SUMIF(J$5:$J$5, $D151,J$126:$J$126)/$I$118, SUMIF(J$5:$J$5, $D151,J$126:$J$126)-SUM($I151:J151))</f>
        <v>0</v>
      </c>
      <c r="L151" s="8">
        <f>IF(SUM($I151:K151)&lt;SUMIF($J$5:K$5, $D151,$J$126:K$126), SUMIF($J$5:K$5, $D151,$J$126:K$126)/$I$118, SUMIF($J$5:K$5, $D151,$J$126:K$126)-SUM($I151:K151))</f>
        <v>0</v>
      </c>
      <c r="M151" s="8">
        <f>IF(SUM($I151:L151)&lt;SUMIF($J$5:L$5, $D151,$J$126:L$126), SUMIF($J$5:L$5, $D151,$J$126:L$126)/$I$118, SUMIF($J$5:L$5, $D151,$J$126:L$126)-SUM($I151:L151))</f>
        <v>0</v>
      </c>
      <c r="N151" s="8">
        <f>IF(SUM($I151:M151)&lt;SUMIF($J$5:M$5, $D151,$J$126:M$126), SUMIF($J$5:M$5, $D151,$J$126:M$126)/$I$118, SUMIF($J$5:M$5, $D151,$J$126:M$126)-SUM($I151:M151))</f>
        <v>0</v>
      </c>
      <c r="O151" s="8">
        <f>IF(SUM($I151:N151)&lt;SUMIF($J$5:N$5, $D151,$J$126:N$126), SUMIF($J$5:N$5, $D151,$J$126:N$126)/$I$118, SUMIF($J$5:N$5, $D151,$J$126:N$126)-SUM($I151:N151))</f>
        <v>0</v>
      </c>
      <c r="P151" s="8">
        <f>IF(SUM($I151:O151)&lt;SUMIF($J$5:O$5, $D151,$J$126:O$126), SUMIF($J$5:O$5, $D151,$J$126:O$126)/$I$118, SUMIF($J$5:O$5, $D151,$J$126:O$126)-SUM($I151:O151))</f>
        <v>0</v>
      </c>
      <c r="Q151" s="8">
        <f>IF(SUM($I151:P151)&lt;SUMIF($J$5:P$5, $D151,$J$126:P$126), SUMIF($J$5:P$5, $D151,$J$126:P$126)/$I$118, SUMIF($J$5:P$5, $D151,$J$126:P$126)-SUM($I151:P151))</f>
        <v>0</v>
      </c>
      <c r="R151" s="8">
        <f>IF(SUM($I151:Q151)&lt;SUMIF($J$5:Q$5, $D151,$J$126:Q$126), SUMIF($J$5:Q$5, $D151,$J$126:Q$126)/$I$118, SUMIF($J$5:Q$5, $D151,$J$126:Q$126)-SUM($I151:Q151))</f>
        <v>0</v>
      </c>
      <c r="S151" s="8">
        <f>IF(SUM($I151:R151)&lt;SUMIF($J$5:R$5, $D151,$J$126:R$126), SUMIF($J$5:R$5, $D151,$J$126:R$126)/$I$118, SUMIF($J$5:R$5, $D151,$J$126:R$126)-SUM($I151:R151))</f>
        <v>0</v>
      </c>
      <c r="T151" s="8">
        <f>IF(SUM($I151:S151)&lt;SUMIF($J$5:S$5, $D151,$J$126:S$126), SUMIF($J$5:S$5, $D151,$J$126:S$126)/$I$118, SUMIF($J$5:S$5, $D151,$J$126:S$126)-SUM($I151:S151))</f>
        <v>0</v>
      </c>
      <c r="U151" s="8">
        <f>IF(SUM($I151:T151)&lt;SUMIF($J$5:T$5, $D151,$J$126:T$126), SUMIF($J$5:T$5, $D151,$J$126:T$126)/$I$118, SUMIF($J$5:T$5, $D151,$J$126:T$126)-SUM($I151:T151))</f>
        <v>0</v>
      </c>
      <c r="V151" s="8">
        <f>IF(SUM($I151:U151)&lt;SUMIF($J$5:U$5, $D151,$J$126:U$126), SUMIF($J$5:U$5, $D151,$J$126:U$126)/$I$118, SUMIF($J$5:U$5, $D151,$J$126:U$126)-SUM($I151:U151))</f>
        <v>0</v>
      </c>
      <c r="W151" s="8">
        <f>IF(SUM($I151:V151)&lt;SUMIF($J$5:V$5, $D151,$J$126:V$126), SUMIF($J$5:V$5, $D151,$J$126:V$126)/$I$118, SUMIF($J$5:V$5, $D151,$J$126:V$126)-SUM($I151:V151))</f>
        <v>0</v>
      </c>
      <c r="X151" s="8">
        <f>IF(SUM($I151:W151)&lt;SUMIF($J$5:W$5, $D151,$J$126:W$126), SUMIF($J$5:W$5, $D151,$J$126:W$126)/$I$118, SUMIF($J$5:W$5, $D151,$J$126:W$126)-SUM($I151:W151))</f>
        <v>0</v>
      </c>
      <c r="Y151" s="8">
        <f>IF(SUM($I151:X151)&lt;SUMIF($J$5:X$5, $D151,$J$126:X$126), SUMIF($J$5:X$5, $D151,$J$126:X$126)/$I$118, SUMIF($J$5:X$5, $D151,$J$126:X$126)-SUM($I151:X151))</f>
        <v>0</v>
      </c>
      <c r="Z151" s="8">
        <f>IF(SUM($I151:Y151)&lt;SUMIF($J$5:Y$5, $D151,$J$126:Y$126), SUMIF($J$5:Y$5, $D151,$J$126:Y$126)/$I$118, SUMIF($J$5:Y$5, $D151,$J$126:Y$126)-SUM($I151:Y151))</f>
        <v>0</v>
      </c>
      <c r="AA151" s="8">
        <f>IF(SUM($I151:Z151)&lt;SUMIF($J$5:Z$5, $D151,$J$126:Z$126), SUMIF($J$5:Z$5, $D151,$J$126:Z$126)/$I$118, SUMIF($J$5:Z$5, $D151,$J$126:Z$126)-SUM($I151:Z151))</f>
        <v>0</v>
      </c>
      <c r="AB151" s="8">
        <f>IF(SUM($I151:AA151)&lt;SUMIF($J$5:AA$5, $D151,$J$126:AA$126), SUMIF($J$5:AA$5, $D151,$J$126:AA$126)/$I$118, SUMIF($J$5:AA$5, $D151,$J$126:AA$126)-SUM($I151:AA151))</f>
        <v>0</v>
      </c>
      <c r="AC151" s="8">
        <f>IF(SUM($I151:AB151)&lt;SUMIF($J$5:AB$5, $D151,$J$126:AB$126), SUMIF($J$5:AB$5, $D151,$J$126:AB$126)/$I$118, SUMIF($J$5:AB$5, $D151,$J$126:AB$126)-SUM($I151:AB151))</f>
        <v>0</v>
      </c>
      <c r="AD151" s="8">
        <f>IF(SUM($I151:AC151)&lt;SUMIF($J$5:AC$5, $D151,$J$126:AC$126), SUMIF($J$5:AC$5, $D151,$J$126:AC$126)/$I$118, SUMIF($J$5:AC$5, $D151,$J$126:AC$126)-SUM($I151:AC151))</f>
        <v>0</v>
      </c>
      <c r="AE151" s="8">
        <f>IF(SUM($I151:AD151)&lt;SUMIF($J$5:AD$5, $D151,$J$126:AD$126), SUMIF($J$5:AD$5, $D151,$J$126:AD$126)/$I$118, SUMIF($J$5:AD$5, $D151,$J$126:AD$126)-SUM($I151:AD151))</f>
        <v>0</v>
      </c>
      <c r="AF151" s="8">
        <f>IF(SUM($I151:AE151)&lt;SUMIF($J$5:AE$5, $D151,$J$126:AE$126), SUMIF($J$5:AE$5, $D151,$J$126:AE$126)/$I$118, SUMIF($J$5:AE$5, $D151,$J$126:AE$126)-SUM($I151:AE151))</f>
        <v>0</v>
      </c>
      <c r="AG151" s="8">
        <f>IF(SUM($I151:AF151)&lt;SUMIF($J$5:AF$5, $D151,$J$126:AF$126), SUMIF($J$5:AF$5, $D151,$J$126:AF$126)/$I$118, SUMIF($J$5:AF$5, $D151,$J$126:AF$126)-SUM($I151:AF151))</f>
        <v>0</v>
      </c>
      <c r="AH151" s="8">
        <f>IF(SUM($I151:AG151)&lt;SUMIF($J$5:AG$5, $D151,$J$126:AG$126), SUMIF($J$5:AG$5, $D151,$J$126:AG$126)/$I$118, SUMIF($J$5:AG$5, $D151,$J$126:AG$126)-SUM($I151:AG151))</f>
        <v>0</v>
      </c>
      <c r="AI151" s="8">
        <f>IF(SUM($I151:AH151)&lt;SUMIF($J$5:AH$5, $D151,$J$126:AH$126), SUMIF($J$5:AH$5, $D151,$J$126:AH$126)/$I$118, SUMIF($J$5:AH$5, $D151,$J$126:AH$126)-SUM($I151:AH151))</f>
        <v>0</v>
      </c>
      <c r="AJ151" s="8">
        <f>IF(SUM($I151:AI151)&lt;SUMIF($J$5:AI$5, $D151,$J$126:AI$126), SUMIF($J$5:AI$5, $D151,$J$126:AI$126)/$I$118, SUMIF($J$5:AI$5, $D151,$J$126:AI$126)-SUM($I151:AI151))</f>
        <v>0</v>
      </c>
      <c r="AK151" s="8">
        <f>IF(SUM($I151:AJ151)&lt;SUMIF($J$5:AJ$5, $D151,$J$126:AJ$126), SUMIF($J$5:AJ$5, $D151,$J$126:AJ$126)/$I$118, SUMIF($J$5:AJ$5, $D151,$J$126:AJ$126)-SUM($I151:AJ151))</f>
        <v>0</v>
      </c>
      <c r="AL151" s="8">
        <f>IF(SUM($I151:AK151)&lt;SUMIF($J$5:AK$5, $D151,$J$126:AK$126), SUMIF($J$5:AK$5, $D151,$J$126:AK$126)/$I$118, SUMIF($J$5:AK$5, $D151,$J$126:AK$126)-SUM($I151:AK151))</f>
        <v>0</v>
      </c>
      <c r="AM151" s="8">
        <f>IF(SUM($I151:AL151)&lt;SUMIF($J$5:AL$5, $D151,$J$126:AL$126), SUMIF($J$5:AL$5, $D151,$J$126:AL$126)/$I$118, SUMIF($J$5:AL$5, $D151,$J$126:AL$126)-SUM($I151:AL151))</f>
        <v>0</v>
      </c>
      <c r="AP151" s="9"/>
    </row>
    <row r="152" spans="4:42" ht="12.75" customHeight="1">
      <c r="D152" s="36">
        <f t="shared" si="90"/>
        <v>2035</v>
      </c>
      <c r="E152" s="1" t="s">
        <v>50</v>
      </c>
      <c r="I152" s="57"/>
      <c r="J152" s="8">
        <f>IF(SUM($I152:I152)&lt;SUMIF(I$5:$J$5, $D152,I$126:$J$126), SUMIF(I$5:$J$5, $D152,I$126:$J$126)/$I$118, SUMIF(I$5:$J$5, $D152,I$126:$J$126)-SUM($I152:I152))</f>
        <v>0</v>
      </c>
      <c r="K152" s="8">
        <f>IF(SUM($I152:J152)&lt;SUMIF(J$5:$J$5, $D152,J$126:$J$126), SUMIF(J$5:$J$5, $D152,J$126:$J$126)/$I$118, SUMIF(J$5:$J$5, $D152,J$126:$J$126)-SUM($I152:J152))</f>
        <v>0</v>
      </c>
      <c r="L152" s="8">
        <f>IF(SUM($I152:K152)&lt;SUMIF($J$5:K$5, $D152,$J$126:K$126), SUMIF($J$5:K$5, $D152,$J$126:K$126)/$I$118, SUMIF($J$5:K$5, $D152,$J$126:K$126)-SUM($I152:K152))</f>
        <v>0</v>
      </c>
      <c r="M152" s="8">
        <f>IF(SUM($I152:L152)&lt;SUMIF($J$5:L$5, $D152,$J$126:L$126), SUMIF($J$5:L$5, $D152,$J$126:L$126)/$I$118, SUMIF($J$5:L$5, $D152,$J$126:L$126)-SUM($I152:L152))</f>
        <v>0</v>
      </c>
      <c r="N152" s="8">
        <f>IF(SUM($I152:M152)&lt;SUMIF($J$5:M$5, $D152,$J$126:M$126), SUMIF($J$5:M$5, $D152,$J$126:M$126)/$I$118, SUMIF($J$5:M$5, $D152,$J$126:M$126)-SUM($I152:M152))</f>
        <v>0</v>
      </c>
      <c r="O152" s="8">
        <f>IF(SUM($I152:N152)&lt;SUMIF($J$5:N$5, $D152,$J$126:N$126), SUMIF($J$5:N$5, $D152,$J$126:N$126)/$I$118, SUMIF($J$5:N$5, $D152,$J$126:N$126)-SUM($I152:N152))</f>
        <v>0</v>
      </c>
      <c r="P152" s="8">
        <f>IF(SUM($I152:O152)&lt;SUMIF($J$5:O$5, $D152,$J$126:O$126), SUMIF($J$5:O$5, $D152,$J$126:O$126)/$I$118, SUMIF($J$5:O$5, $D152,$J$126:O$126)-SUM($I152:O152))</f>
        <v>0</v>
      </c>
      <c r="Q152" s="8">
        <f>IF(SUM($I152:P152)&lt;SUMIF($J$5:P$5, $D152,$J$126:P$126), SUMIF($J$5:P$5, $D152,$J$126:P$126)/$I$118, SUMIF($J$5:P$5, $D152,$J$126:P$126)-SUM($I152:P152))</f>
        <v>0</v>
      </c>
      <c r="R152" s="8">
        <f>IF(SUM($I152:Q152)&lt;SUMIF($J$5:Q$5, $D152,$J$126:Q$126), SUMIF($J$5:Q$5, $D152,$J$126:Q$126)/$I$118, SUMIF($J$5:Q$5, $D152,$J$126:Q$126)-SUM($I152:Q152))</f>
        <v>0</v>
      </c>
      <c r="S152" s="8">
        <f>IF(SUM($I152:R152)&lt;SUMIF($J$5:R$5, $D152,$J$126:R$126), SUMIF($J$5:R$5, $D152,$J$126:R$126)/$I$118, SUMIF($J$5:R$5, $D152,$J$126:R$126)-SUM($I152:R152))</f>
        <v>0</v>
      </c>
      <c r="T152" s="8">
        <f>IF(SUM($I152:S152)&lt;SUMIF($J$5:S$5, $D152,$J$126:S$126), SUMIF($J$5:S$5, $D152,$J$126:S$126)/$I$118, SUMIF($J$5:S$5, $D152,$J$126:S$126)-SUM($I152:S152))</f>
        <v>0</v>
      </c>
      <c r="U152" s="8">
        <f>IF(SUM($I152:T152)&lt;SUMIF($J$5:T$5, $D152,$J$126:T$126), SUMIF($J$5:T$5, $D152,$J$126:T$126)/$I$118, SUMIF($J$5:T$5, $D152,$J$126:T$126)-SUM($I152:T152))</f>
        <v>0</v>
      </c>
      <c r="V152" s="8">
        <f>IF(SUM($I152:U152)&lt;SUMIF($J$5:U$5, $D152,$J$126:U$126), SUMIF($J$5:U$5, $D152,$J$126:U$126)/$I$118, SUMIF($J$5:U$5, $D152,$J$126:U$126)-SUM($I152:U152))</f>
        <v>0</v>
      </c>
      <c r="W152" s="8">
        <f>IF(SUM($I152:V152)&lt;SUMIF($J$5:V$5, $D152,$J$126:V$126), SUMIF($J$5:V$5, $D152,$J$126:V$126)/$I$118, SUMIF($J$5:V$5, $D152,$J$126:V$126)-SUM($I152:V152))</f>
        <v>0</v>
      </c>
      <c r="X152" s="8">
        <f>IF(SUM($I152:W152)&lt;SUMIF($J$5:W$5, $D152,$J$126:W$126), SUMIF($J$5:W$5, $D152,$J$126:W$126)/$I$118, SUMIF($J$5:W$5, $D152,$J$126:W$126)-SUM($I152:W152))</f>
        <v>0</v>
      </c>
      <c r="Y152" s="8">
        <f>IF(SUM($I152:X152)&lt;SUMIF($J$5:X$5, $D152,$J$126:X$126), SUMIF($J$5:X$5, $D152,$J$126:X$126)/$I$118, SUMIF($J$5:X$5, $D152,$J$126:X$126)-SUM($I152:X152))</f>
        <v>0</v>
      </c>
      <c r="Z152" s="8">
        <f>IF(SUM($I152:Y152)&lt;SUMIF($J$5:Y$5, $D152,$J$126:Y$126), SUMIF($J$5:Y$5, $D152,$J$126:Y$126)/$I$118, SUMIF($J$5:Y$5, $D152,$J$126:Y$126)-SUM($I152:Y152))</f>
        <v>0</v>
      </c>
      <c r="AA152" s="8">
        <f>IF(SUM($I152:Z152)&lt;SUMIF($J$5:Z$5, $D152,$J$126:Z$126), SUMIF($J$5:Z$5, $D152,$J$126:Z$126)/$I$118, SUMIF($J$5:Z$5, $D152,$J$126:Z$126)-SUM($I152:Z152))</f>
        <v>0</v>
      </c>
      <c r="AB152" s="8">
        <f>IF(SUM($I152:AA152)&lt;SUMIF($J$5:AA$5, $D152,$J$126:AA$126), SUMIF($J$5:AA$5, $D152,$J$126:AA$126)/$I$118, SUMIF($J$5:AA$5, $D152,$J$126:AA$126)-SUM($I152:AA152))</f>
        <v>0</v>
      </c>
      <c r="AC152" s="8">
        <f>IF(SUM($I152:AB152)&lt;SUMIF($J$5:AB$5, $D152,$J$126:AB$126), SUMIF($J$5:AB$5, $D152,$J$126:AB$126)/$I$118, SUMIF($J$5:AB$5, $D152,$J$126:AB$126)-SUM($I152:AB152))</f>
        <v>0</v>
      </c>
      <c r="AD152" s="8">
        <f>IF(SUM($I152:AC152)&lt;SUMIF($J$5:AC$5, $D152,$J$126:AC$126), SUMIF($J$5:AC$5, $D152,$J$126:AC$126)/$I$118, SUMIF($J$5:AC$5, $D152,$J$126:AC$126)-SUM($I152:AC152))</f>
        <v>0</v>
      </c>
      <c r="AE152" s="8">
        <f>IF(SUM($I152:AD152)&lt;SUMIF($J$5:AD$5, $D152,$J$126:AD$126), SUMIF($J$5:AD$5, $D152,$J$126:AD$126)/$I$118, SUMIF($J$5:AD$5, $D152,$J$126:AD$126)-SUM($I152:AD152))</f>
        <v>0</v>
      </c>
      <c r="AF152" s="8">
        <f>IF(SUM($I152:AE152)&lt;SUMIF($J$5:AE$5, $D152,$J$126:AE$126), SUMIF($J$5:AE$5, $D152,$J$126:AE$126)/$I$118, SUMIF($J$5:AE$5, $D152,$J$126:AE$126)-SUM($I152:AE152))</f>
        <v>0</v>
      </c>
      <c r="AG152" s="8">
        <f>IF(SUM($I152:AF152)&lt;SUMIF($J$5:AF$5, $D152,$J$126:AF$126), SUMIF($J$5:AF$5, $D152,$J$126:AF$126)/$I$118, SUMIF($J$5:AF$5, $D152,$J$126:AF$126)-SUM($I152:AF152))</f>
        <v>0</v>
      </c>
      <c r="AH152" s="8">
        <f>IF(SUM($I152:AG152)&lt;SUMIF($J$5:AG$5, $D152,$J$126:AG$126), SUMIF($J$5:AG$5, $D152,$J$126:AG$126)/$I$118, SUMIF($J$5:AG$5, $D152,$J$126:AG$126)-SUM($I152:AG152))</f>
        <v>0</v>
      </c>
      <c r="AI152" s="8">
        <f>IF(SUM($I152:AH152)&lt;SUMIF($J$5:AH$5, $D152,$J$126:AH$126), SUMIF($J$5:AH$5, $D152,$J$126:AH$126)/$I$118, SUMIF($J$5:AH$5, $D152,$J$126:AH$126)-SUM($I152:AH152))</f>
        <v>0</v>
      </c>
      <c r="AJ152" s="8">
        <f>IF(SUM($I152:AI152)&lt;SUMIF($J$5:AI$5, $D152,$J$126:AI$126), SUMIF($J$5:AI$5, $D152,$J$126:AI$126)/$I$118, SUMIF($J$5:AI$5, $D152,$J$126:AI$126)-SUM($I152:AI152))</f>
        <v>0</v>
      </c>
      <c r="AK152" s="8">
        <f>IF(SUM($I152:AJ152)&lt;SUMIF($J$5:AJ$5, $D152,$J$126:AJ$126), SUMIF($J$5:AJ$5, $D152,$J$126:AJ$126)/$I$118, SUMIF($J$5:AJ$5, $D152,$J$126:AJ$126)-SUM($I152:AJ152))</f>
        <v>0</v>
      </c>
      <c r="AL152" s="8">
        <f>IF(SUM($I152:AK152)&lt;SUMIF($J$5:AK$5, $D152,$J$126:AK$126), SUMIF($J$5:AK$5, $D152,$J$126:AK$126)/$I$118, SUMIF($J$5:AK$5, $D152,$J$126:AK$126)-SUM($I152:AK152))</f>
        <v>0</v>
      </c>
      <c r="AM152" s="8">
        <f>IF(SUM($I152:AL152)&lt;SUMIF($J$5:AL$5, $D152,$J$126:AL$126), SUMIF($J$5:AL$5, $D152,$J$126:AL$126)/$I$118, SUMIF($J$5:AL$5, $D152,$J$126:AL$126)-SUM($I152:AL152))</f>
        <v>0</v>
      </c>
      <c r="AP152" s="9"/>
    </row>
    <row r="153" spans="4:42" ht="12.75" customHeight="1">
      <c r="D153" s="36">
        <f t="shared" si="90"/>
        <v>2036</v>
      </c>
      <c r="E153" s="1" t="s">
        <v>50</v>
      </c>
      <c r="I153" s="57"/>
      <c r="J153" s="8">
        <f>IF(SUM($I153:I153)&lt;SUMIF(I$5:$J$5, $D153,I$126:$J$126), SUMIF(I$5:$J$5, $D153,I$126:$J$126)/$I$118, SUMIF(I$5:$J$5, $D153,I$126:$J$126)-SUM($I153:I153))</f>
        <v>0</v>
      </c>
      <c r="K153" s="8">
        <f>IF(SUM($I153:J153)&lt;SUMIF(J$5:$J$5, $D153,J$126:$J$126), SUMIF(J$5:$J$5, $D153,J$126:$J$126)/$I$118, SUMIF(J$5:$J$5, $D153,J$126:$J$126)-SUM($I153:J153))</f>
        <v>0</v>
      </c>
      <c r="L153" s="8">
        <f>IF(SUM($I153:K153)&lt;SUMIF($J$5:K$5, $D153,$J$126:K$126), SUMIF($J$5:K$5, $D153,$J$126:K$126)/$I$118, SUMIF($J$5:K$5, $D153,$J$126:K$126)-SUM($I153:K153))</f>
        <v>0</v>
      </c>
      <c r="M153" s="8">
        <f>IF(SUM($I153:L153)&lt;SUMIF($J$5:L$5, $D153,$J$126:L$126), SUMIF($J$5:L$5, $D153,$J$126:L$126)/$I$118, SUMIF($J$5:L$5, $D153,$J$126:L$126)-SUM($I153:L153))</f>
        <v>0</v>
      </c>
      <c r="N153" s="8">
        <f>IF(SUM($I153:M153)&lt;SUMIF($J$5:M$5, $D153,$J$126:M$126), SUMIF($J$5:M$5, $D153,$J$126:M$126)/$I$118, SUMIF($J$5:M$5, $D153,$J$126:M$126)-SUM($I153:M153))</f>
        <v>0</v>
      </c>
      <c r="O153" s="8">
        <f>IF(SUM($I153:N153)&lt;SUMIF($J$5:N$5, $D153,$J$126:N$126), SUMIF($J$5:N$5, $D153,$J$126:N$126)/$I$118, SUMIF($J$5:N$5, $D153,$J$126:N$126)-SUM($I153:N153))</f>
        <v>0</v>
      </c>
      <c r="P153" s="8">
        <f>IF(SUM($I153:O153)&lt;SUMIF($J$5:O$5, $D153,$J$126:O$126), SUMIF($J$5:O$5, $D153,$J$126:O$126)/$I$118, SUMIF($J$5:O$5, $D153,$J$126:O$126)-SUM($I153:O153))</f>
        <v>0</v>
      </c>
      <c r="Q153" s="8">
        <f>IF(SUM($I153:P153)&lt;SUMIF($J$5:P$5, $D153,$J$126:P$126), SUMIF($J$5:P$5, $D153,$J$126:P$126)/$I$118, SUMIF($J$5:P$5, $D153,$J$126:P$126)-SUM($I153:P153))</f>
        <v>0</v>
      </c>
      <c r="R153" s="8">
        <f>IF(SUM($I153:Q153)&lt;SUMIF($J$5:Q$5, $D153,$J$126:Q$126), SUMIF($J$5:Q$5, $D153,$J$126:Q$126)/$I$118, SUMIF($J$5:Q$5, $D153,$J$126:Q$126)-SUM($I153:Q153))</f>
        <v>0</v>
      </c>
      <c r="S153" s="8">
        <f>IF(SUM($I153:R153)&lt;SUMIF($J$5:R$5, $D153,$J$126:R$126), SUMIF($J$5:R$5, $D153,$J$126:R$126)/$I$118, SUMIF($J$5:R$5, $D153,$J$126:R$126)-SUM($I153:R153))</f>
        <v>0</v>
      </c>
      <c r="T153" s="8">
        <f>IF(SUM($I153:S153)&lt;SUMIF($J$5:S$5, $D153,$J$126:S$126), SUMIF($J$5:S$5, $D153,$J$126:S$126)/$I$118, SUMIF($J$5:S$5, $D153,$J$126:S$126)-SUM($I153:S153))</f>
        <v>0</v>
      </c>
      <c r="U153" s="8">
        <f>IF(SUM($I153:T153)&lt;SUMIF($J$5:T$5, $D153,$J$126:T$126), SUMIF($J$5:T$5, $D153,$J$126:T$126)/$I$118, SUMIF($J$5:T$5, $D153,$J$126:T$126)-SUM($I153:T153))</f>
        <v>0</v>
      </c>
      <c r="V153" s="8">
        <f>IF(SUM($I153:U153)&lt;SUMIF($J$5:U$5, $D153,$J$126:U$126), SUMIF($J$5:U$5, $D153,$J$126:U$126)/$I$118, SUMIF($J$5:U$5, $D153,$J$126:U$126)-SUM($I153:U153))</f>
        <v>0</v>
      </c>
      <c r="W153" s="8">
        <f>IF(SUM($I153:V153)&lt;SUMIF($J$5:V$5, $D153,$J$126:V$126), SUMIF($J$5:V$5, $D153,$J$126:V$126)/$I$118, SUMIF($J$5:V$5, $D153,$J$126:V$126)-SUM($I153:V153))</f>
        <v>0</v>
      </c>
      <c r="X153" s="8">
        <f>IF(SUM($I153:W153)&lt;SUMIF($J$5:W$5, $D153,$J$126:W$126), SUMIF($J$5:W$5, $D153,$J$126:W$126)/$I$118, SUMIF($J$5:W$5, $D153,$J$126:W$126)-SUM($I153:W153))</f>
        <v>0</v>
      </c>
      <c r="Y153" s="8">
        <f>IF(SUM($I153:X153)&lt;SUMIF($J$5:X$5, $D153,$J$126:X$126), SUMIF($J$5:X$5, $D153,$J$126:X$126)/$I$118, SUMIF($J$5:X$5, $D153,$J$126:X$126)-SUM($I153:X153))</f>
        <v>0</v>
      </c>
      <c r="Z153" s="8">
        <f>IF(SUM($I153:Y153)&lt;SUMIF($J$5:Y$5, $D153,$J$126:Y$126), SUMIF($J$5:Y$5, $D153,$J$126:Y$126)/$I$118, SUMIF($J$5:Y$5, $D153,$J$126:Y$126)-SUM($I153:Y153))</f>
        <v>0</v>
      </c>
      <c r="AA153" s="8">
        <f>IF(SUM($I153:Z153)&lt;SUMIF($J$5:Z$5, $D153,$J$126:Z$126), SUMIF($J$5:Z$5, $D153,$J$126:Z$126)/$I$118, SUMIF($J$5:Z$5, $D153,$J$126:Z$126)-SUM($I153:Z153))</f>
        <v>0</v>
      </c>
      <c r="AB153" s="8">
        <f>IF(SUM($I153:AA153)&lt;SUMIF($J$5:AA$5, $D153,$J$126:AA$126), SUMIF($J$5:AA$5, $D153,$J$126:AA$126)/$I$118, SUMIF($J$5:AA$5, $D153,$J$126:AA$126)-SUM($I153:AA153))</f>
        <v>0</v>
      </c>
      <c r="AC153" s="8">
        <f>IF(SUM($I153:AB153)&lt;SUMIF($J$5:AB$5, $D153,$J$126:AB$126), SUMIF($J$5:AB$5, $D153,$J$126:AB$126)/$I$118, SUMIF($J$5:AB$5, $D153,$J$126:AB$126)-SUM($I153:AB153))</f>
        <v>0</v>
      </c>
      <c r="AD153" s="8">
        <f>IF(SUM($I153:AC153)&lt;SUMIF($J$5:AC$5, $D153,$J$126:AC$126), SUMIF($J$5:AC$5, $D153,$J$126:AC$126)/$I$118, SUMIF($J$5:AC$5, $D153,$J$126:AC$126)-SUM($I153:AC153))</f>
        <v>0</v>
      </c>
      <c r="AE153" s="8">
        <f>IF(SUM($I153:AD153)&lt;SUMIF($J$5:AD$5, $D153,$J$126:AD$126), SUMIF($J$5:AD$5, $D153,$J$126:AD$126)/$I$118, SUMIF($J$5:AD$5, $D153,$J$126:AD$126)-SUM($I153:AD153))</f>
        <v>0</v>
      </c>
      <c r="AF153" s="8">
        <f>IF(SUM($I153:AE153)&lt;SUMIF($J$5:AE$5, $D153,$J$126:AE$126), SUMIF($J$5:AE$5, $D153,$J$126:AE$126)/$I$118, SUMIF($J$5:AE$5, $D153,$J$126:AE$126)-SUM($I153:AE153))</f>
        <v>0</v>
      </c>
      <c r="AG153" s="8">
        <f>IF(SUM($I153:AF153)&lt;SUMIF($J$5:AF$5, $D153,$J$126:AF$126), SUMIF($J$5:AF$5, $D153,$J$126:AF$126)/$I$118, SUMIF($J$5:AF$5, $D153,$J$126:AF$126)-SUM($I153:AF153))</f>
        <v>0</v>
      </c>
      <c r="AH153" s="8">
        <f>IF(SUM($I153:AG153)&lt;SUMIF($J$5:AG$5, $D153,$J$126:AG$126), SUMIF($J$5:AG$5, $D153,$J$126:AG$126)/$I$118, SUMIF($J$5:AG$5, $D153,$J$126:AG$126)-SUM($I153:AG153))</f>
        <v>0</v>
      </c>
      <c r="AI153" s="8">
        <f>IF(SUM($I153:AH153)&lt;SUMIF($J$5:AH$5, $D153,$J$126:AH$126), SUMIF($J$5:AH$5, $D153,$J$126:AH$126)/$I$118, SUMIF($J$5:AH$5, $D153,$J$126:AH$126)-SUM($I153:AH153))</f>
        <v>0</v>
      </c>
      <c r="AJ153" s="8">
        <f>IF(SUM($I153:AI153)&lt;SUMIF($J$5:AI$5, $D153,$J$126:AI$126), SUMIF($J$5:AI$5, $D153,$J$126:AI$126)/$I$118, SUMIF($J$5:AI$5, $D153,$J$126:AI$126)-SUM($I153:AI153))</f>
        <v>0</v>
      </c>
      <c r="AK153" s="8">
        <f>IF(SUM($I153:AJ153)&lt;SUMIF($J$5:AJ$5, $D153,$J$126:AJ$126), SUMIF($J$5:AJ$5, $D153,$J$126:AJ$126)/$I$118, SUMIF($J$5:AJ$5, $D153,$J$126:AJ$126)-SUM($I153:AJ153))</f>
        <v>0</v>
      </c>
      <c r="AL153" s="8">
        <f>IF(SUM($I153:AK153)&lt;SUMIF($J$5:AK$5, $D153,$J$126:AK$126), SUMIF($J$5:AK$5, $D153,$J$126:AK$126)/$I$118, SUMIF($J$5:AK$5, $D153,$J$126:AK$126)-SUM($I153:AK153))</f>
        <v>0</v>
      </c>
      <c r="AM153" s="8">
        <f>IF(SUM($I153:AL153)&lt;SUMIF($J$5:AL$5, $D153,$J$126:AL$126), SUMIF($J$5:AL$5, $D153,$J$126:AL$126)/$I$118, SUMIF($J$5:AL$5, $D153,$J$126:AL$126)-SUM($I153:AL153))</f>
        <v>0</v>
      </c>
      <c r="AP153" s="9"/>
    </row>
    <row r="154" spans="4:42" ht="12.75" customHeight="1">
      <c r="D154" s="36">
        <f t="shared" si="90"/>
        <v>2037</v>
      </c>
      <c r="E154" s="1" t="s">
        <v>50</v>
      </c>
      <c r="I154" s="57"/>
      <c r="J154" s="8">
        <f>IF(SUM($I154:I154)&lt;SUMIF(I$5:$J$5, $D154,I$126:$J$126), SUMIF(I$5:$J$5, $D154,I$126:$J$126)/$I$118, SUMIF(I$5:$J$5, $D154,I$126:$J$126)-SUM($I154:I154))</f>
        <v>0</v>
      </c>
      <c r="K154" s="8">
        <f>IF(SUM($I154:J154)&lt;SUMIF(J$5:$J$5, $D154,J$126:$J$126), SUMIF(J$5:$J$5, $D154,J$126:$J$126)/$I$118, SUMIF(J$5:$J$5, $D154,J$126:$J$126)-SUM($I154:J154))</f>
        <v>0</v>
      </c>
      <c r="L154" s="8">
        <f>IF(SUM($I154:K154)&lt;SUMIF($J$5:K$5, $D154,$J$126:K$126), SUMIF($J$5:K$5, $D154,$J$126:K$126)/$I$118, SUMIF($J$5:K$5, $D154,$J$126:K$126)-SUM($I154:K154))</f>
        <v>0</v>
      </c>
      <c r="M154" s="8">
        <f>IF(SUM($I154:L154)&lt;SUMIF($J$5:L$5, $D154,$J$126:L$126), SUMIF($J$5:L$5, $D154,$J$126:L$126)/$I$118, SUMIF($J$5:L$5, $D154,$J$126:L$126)-SUM($I154:L154))</f>
        <v>0</v>
      </c>
      <c r="N154" s="8">
        <f>IF(SUM($I154:M154)&lt;SUMIF($J$5:M$5, $D154,$J$126:M$126), SUMIF($J$5:M$5, $D154,$J$126:M$126)/$I$118, SUMIF($J$5:M$5, $D154,$J$126:M$126)-SUM($I154:M154))</f>
        <v>0</v>
      </c>
      <c r="O154" s="8">
        <f>IF(SUM($I154:N154)&lt;SUMIF($J$5:N$5, $D154,$J$126:N$126), SUMIF($J$5:N$5, $D154,$J$126:N$126)/$I$118, SUMIF($J$5:N$5, $D154,$J$126:N$126)-SUM($I154:N154))</f>
        <v>0</v>
      </c>
      <c r="P154" s="8">
        <f>IF(SUM($I154:O154)&lt;SUMIF($J$5:O$5, $D154,$J$126:O$126), SUMIF($J$5:O$5, $D154,$J$126:O$126)/$I$118, SUMIF($J$5:O$5, $D154,$J$126:O$126)-SUM($I154:O154))</f>
        <v>0</v>
      </c>
      <c r="Q154" s="8">
        <f>IF(SUM($I154:P154)&lt;SUMIF($J$5:P$5, $D154,$J$126:P$126), SUMIF($J$5:P$5, $D154,$J$126:P$126)/$I$118, SUMIF($J$5:P$5, $D154,$J$126:P$126)-SUM($I154:P154))</f>
        <v>0</v>
      </c>
      <c r="R154" s="8">
        <f>IF(SUM($I154:Q154)&lt;SUMIF($J$5:Q$5, $D154,$J$126:Q$126), SUMIF($J$5:Q$5, $D154,$J$126:Q$126)/$I$118, SUMIF($J$5:Q$5, $D154,$J$126:Q$126)-SUM($I154:Q154))</f>
        <v>0</v>
      </c>
      <c r="S154" s="8">
        <f>IF(SUM($I154:R154)&lt;SUMIF($J$5:R$5, $D154,$J$126:R$126), SUMIF($J$5:R$5, $D154,$J$126:R$126)/$I$118, SUMIF($J$5:R$5, $D154,$J$126:R$126)-SUM($I154:R154))</f>
        <v>0</v>
      </c>
      <c r="T154" s="8">
        <f>IF(SUM($I154:S154)&lt;SUMIF($J$5:S$5, $D154,$J$126:S$126), SUMIF($J$5:S$5, $D154,$J$126:S$126)/$I$118, SUMIF($J$5:S$5, $D154,$J$126:S$126)-SUM($I154:S154))</f>
        <v>0</v>
      </c>
      <c r="U154" s="8">
        <f>IF(SUM($I154:T154)&lt;SUMIF($J$5:T$5, $D154,$J$126:T$126), SUMIF($J$5:T$5, $D154,$J$126:T$126)/$I$118, SUMIF($J$5:T$5, $D154,$J$126:T$126)-SUM($I154:T154))</f>
        <v>0</v>
      </c>
      <c r="V154" s="8">
        <f>IF(SUM($I154:U154)&lt;SUMIF($J$5:U$5, $D154,$J$126:U$126), SUMIF($J$5:U$5, $D154,$J$126:U$126)/$I$118, SUMIF($J$5:U$5, $D154,$J$126:U$126)-SUM($I154:U154))</f>
        <v>0</v>
      </c>
      <c r="W154" s="8">
        <f>IF(SUM($I154:V154)&lt;SUMIF($J$5:V$5, $D154,$J$126:V$126), SUMIF($J$5:V$5, $D154,$J$126:V$126)/$I$118, SUMIF($J$5:V$5, $D154,$J$126:V$126)-SUM($I154:V154))</f>
        <v>0</v>
      </c>
      <c r="X154" s="8">
        <f>IF(SUM($I154:W154)&lt;SUMIF($J$5:W$5, $D154,$J$126:W$126), SUMIF($J$5:W$5, $D154,$J$126:W$126)/$I$118, SUMIF($J$5:W$5, $D154,$J$126:W$126)-SUM($I154:W154))</f>
        <v>0</v>
      </c>
      <c r="Y154" s="8">
        <f>IF(SUM($I154:X154)&lt;SUMIF($J$5:X$5, $D154,$J$126:X$126), SUMIF($J$5:X$5, $D154,$J$126:X$126)/$I$118, SUMIF($J$5:X$5, $D154,$J$126:X$126)-SUM($I154:X154))</f>
        <v>0</v>
      </c>
      <c r="Z154" s="8">
        <f>IF(SUM($I154:Y154)&lt;SUMIF($J$5:Y$5, $D154,$J$126:Y$126), SUMIF($J$5:Y$5, $D154,$J$126:Y$126)/$I$118, SUMIF($J$5:Y$5, $D154,$J$126:Y$126)-SUM($I154:Y154))</f>
        <v>0</v>
      </c>
      <c r="AA154" s="8">
        <f>IF(SUM($I154:Z154)&lt;SUMIF($J$5:Z$5, $D154,$J$126:Z$126), SUMIF($J$5:Z$5, $D154,$J$126:Z$126)/$I$118, SUMIF($J$5:Z$5, $D154,$J$126:Z$126)-SUM($I154:Z154))</f>
        <v>0</v>
      </c>
      <c r="AB154" s="8">
        <f>IF(SUM($I154:AA154)&lt;SUMIF($J$5:AA$5, $D154,$J$126:AA$126), SUMIF($J$5:AA$5, $D154,$J$126:AA$126)/$I$118, SUMIF($J$5:AA$5, $D154,$J$126:AA$126)-SUM($I154:AA154))</f>
        <v>0</v>
      </c>
      <c r="AC154" s="8">
        <f>IF(SUM($I154:AB154)&lt;SUMIF($J$5:AB$5, $D154,$J$126:AB$126), SUMIF($J$5:AB$5, $D154,$J$126:AB$126)/$I$118, SUMIF($J$5:AB$5, $D154,$J$126:AB$126)-SUM($I154:AB154))</f>
        <v>0</v>
      </c>
      <c r="AD154" s="8">
        <f>IF(SUM($I154:AC154)&lt;SUMIF($J$5:AC$5, $D154,$J$126:AC$126), SUMIF($J$5:AC$5, $D154,$J$126:AC$126)/$I$118, SUMIF($J$5:AC$5, $D154,$J$126:AC$126)-SUM($I154:AC154))</f>
        <v>0</v>
      </c>
      <c r="AE154" s="8">
        <f>IF(SUM($I154:AD154)&lt;SUMIF($J$5:AD$5, $D154,$J$126:AD$126), SUMIF($J$5:AD$5, $D154,$J$126:AD$126)/$I$118, SUMIF($J$5:AD$5, $D154,$J$126:AD$126)-SUM($I154:AD154))</f>
        <v>0</v>
      </c>
      <c r="AF154" s="8">
        <f>IF(SUM($I154:AE154)&lt;SUMIF($J$5:AE$5, $D154,$J$126:AE$126), SUMIF($J$5:AE$5, $D154,$J$126:AE$126)/$I$118, SUMIF($J$5:AE$5, $D154,$J$126:AE$126)-SUM($I154:AE154))</f>
        <v>0</v>
      </c>
      <c r="AG154" s="8">
        <f>IF(SUM($I154:AF154)&lt;SUMIF($J$5:AF$5, $D154,$J$126:AF$126), SUMIF($J$5:AF$5, $D154,$J$126:AF$126)/$I$118, SUMIF($J$5:AF$5, $D154,$J$126:AF$126)-SUM($I154:AF154))</f>
        <v>0</v>
      </c>
      <c r="AH154" s="8">
        <f>IF(SUM($I154:AG154)&lt;SUMIF($J$5:AG$5, $D154,$J$126:AG$126), SUMIF($J$5:AG$5, $D154,$J$126:AG$126)/$I$118, SUMIF($J$5:AG$5, $D154,$J$126:AG$126)-SUM($I154:AG154))</f>
        <v>0</v>
      </c>
      <c r="AI154" s="8">
        <f>IF(SUM($I154:AH154)&lt;SUMIF($J$5:AH$5, $D154,$J$126:AH$126), SUMIF($J$5:AH$5, $D154,$J$126:AH$126)/$I$118, SUMIF($J$5:AH$5, $D154,$J$126:AH$126)-SUM($I154:AH154))</f>
        <v>0</v>
      </c>
      <c r="AJ154" s="8">
        <f>IF(SUM($I154:AI154)&lt;SUMIF($J$5:AI$5, $D154,$J$126:AI$126), SUMIF($J$5:AI$5, $D154,$J$126:AI$126)/$I$118, SUMIF($J$5:AI$5, $D154,$J$126:AI$126)-SUM($I154:AI154))</f>
        <v>0</v>
      </c>
      <c r="AK154" s="8">
        <f>IF(SUM($I154:AJ154)&lt;SUMIF($J$5:AJ$5, $D154,$J$126:AJ$126), SUMIF($J$5:AJ$5, $D154,$J$126:AJ$126)/$I$118, SUMIF($J$5:AJ$5, $D154,$J$126:AJ$126)-SUM($I154:AJ154))</f>
        <v>0</v>
      </c>
      <c r="AL154" s="8">
        <f>IF(SUM($I154:AK154)&lt;SUMIF($J$5:AK$5, $D154,$J$126:AK$126), SUMIF($J$5:AK$5, $D154,$J$126:AK$126)/$I$118, SUMIF($J$5:AK$5, $D154,$J$126:AK$126)-SUM($I154:AK154))</f>
        <v>0</v>
      </c>
      <c r="AM154" s="8">
        <f>IF(SUM($I154:AL154)&lt;SUMIF($J$5:AL$5, $D154,$J$126:AL$126), SUMIF($J$5:AL$5, $D154,$J$126:AL$126)/$I$118, SUMIF($J$5:AL$5, $D154,$J$126:AL$126)-SUM($I154:AL154))</f>
        <v>0</v>
      </c>
      <c r="AP154" s="9"/>
    </row>
    <row r="155" spans="4:42" ht="12.75" customHeight="1">
      <c r="D155" s="36">
        <f t="shared" si="90"/>
        <v>2038</v>
      </c>
      <c r="E155" s="1" t="s">
        <v>50</v>
      </c>
      <c r="I155" s="57"/>
      <c r="J155" s="8">
        <f>IF(SUM($I155:I155)&lt;SUMIF(I$5:$J$5, $D155,I$126:$J$126), SUMIF(I$5:$J$5, $D155,I$126:$J$126)/$I$118, SUMIF(I$5:$J$5, $D155,I$126:$J$126)-SUM($I155:I155))</f>
        <v>0</v>
      </c>
      <c r="K155" s="8">
        <f>IF(SUM($I155:J155)&lt;SUMIF(J$5:$J$5, $D155,J$126:$J$126), SUMIF(J$5:$J$5, $D155,J$126:$J$126)/$I$118, SUMIF(J$5:$J$5, $D155,J$126:$J$126)-SUM($I155:J155))</f>
        <v>0</v>
      </c>
      <c r="L155" s="8">
        <f>IF(SUM($I155:K155)&lt;SUMIF($J$5:K$5, $D155,$J$126:K$126), SUMIF($J$5:K$5, $D155,$J$126:K$126)/$I$118, SUMIF($J$5:K$5, $D155,$J$126:K$126)-SUM($I155:K155))</f>
        <v>0</v>
      </c>
      <c r="M155" s="8">
        <f>IF(SUM($I155:L155)&lt;SUMIF($J$5:L$5, $D155,$J$126:L$126), SUMIF($J$5:L$5, $D155,$J$126:L$126)/$I$118, SUMIF($J$5:L$5, $D155,$J$126:L$126)-SUM($I155:L155))</f>
        <v>0</v>
      </c>
      <c r="N155" s="8">
        <f>IF(SUM($I155:M155)&lt;SUMIF($J$5:M$5, $D155,$J$126:M$126), SUMIF($J$5:M$5, $D155,$J$126:M$126)/$I$118, SUMIF($J$5:M$5, $D155,$J$126:M$126)-SUM($I155:M155))</f>
        <v>0</v>
      </c>
      <c r="O155" s="8">
        <f>IF(SUM($I155:N155)&lt;SUMIF($J$5:N$5, $D155,$J$126:N$126), SUMIF($J$5:N$5, $D155,$J$126:N$126)/$I$118, SUMIF($J$5:N$5, $D155,$J$126:N$126)-SUM($I155:N155))</f>
        <v>0</v>
      </c>
      <c r="P155" s="8">
        <f>IF(SUM($I155:O155)&lt;SUMIF($J$5:O$5, $D155,$J$126:O$126), SUMIF($J$5:O$5, $D155,$J$126:O$126)/$I$118, SUMIF($J$5:O$5, $D155,$J$126:O$126)-SUM($I155:O155))</f>
        <v>0</v>
      </c>
      <c r="Q155" s="8">
        <f>IF(SUM($I155:P155)&lt;SUMIF($J$5:P$5, $D155,$J$126:P$126), SUMIF($J$5:P$5, $D155,$J$126:P$126)/$I$118, SUMIF($J$5:P$5, $D155,$J$126:P$126)-SUM($I155:P155))</f>
        <v>0</v>
      </c>
      <c r="R155" s="8">
        <f>IF(SUM($I155:Q155)&lt;SUMIF($J$5:Q$5, $D155,$J$126:Q$126), SUMIF($J$5:Q$5, $D155,$J$126:Q$126)/$I$118, SUMIF($J$5:Q$5, $D155,$J$126:Q$126)-SUM($I155:Q155))</f>
        <v>0</v>
      </c>
      <c r="S155" s="8">
        <f>IF(SUM($I155:R155)&lt;SUMIF($J$5:R$5, $D155,$J$126:R$126), SUMIF($J$5:R$5, $D155,$J$126:R$126)/$I$118, SUMIF($J$5:R$5, $D155,$J$126:R$126)-SUM($I155:R155))</f>
        <v>0</v>
      </c>
      <c r="T155" s="8">
        <f>IF(SUM($I155:S155)&lt;SUMIF($J$5:S$5, $D155,$J$126:S$126), SUMIF($J$5:S$5, $D155,$J$126:S$126)/$I$118, SUMIF($J$5:S$5, $D155,$J$126:S$126)-SUM($I155:S155))</f>
        <v>0</v>
      </c>
      <c r="U155" s="8">
        <f>IF(SUM($I155:T155)&lt;SUMIF($J$5:T$5, $D155,$J$126:T$126), SUMIF($J$5:T$5, $D155,$J$126:T$126)/$I$118, SUMIF($J$5:T$5, $D155,$J$126:T$126)-SUM($I155:T155))</f>
        <v>0</v>
      </c>
      <c r="V155" s="8">
        <f>IF(SUM($I155:U155)&lt;SUMIF($J$5:U$5, $D155,$J$126:U$126), SUMIF($J$5:U$5, $D155,$J$126:U$126)/$I$118, SUMIF($J$5:U$5, $D155,$J$126:U$126)-SUM($I155:U155))</f>
        <v>0</v>
      </c>
      <c r="W155" s="8">
        <f>IF(SUM($I155:V155)&lt;SUMIF($J$5:V$5, $D155,$J$126:V$126), SUMIF($J$5:V$5, $D155,$J$126:V$126)/$I$118, SUMIF($J$5:V$5, $D155,$J$126:V$126)-SUM($I155:V155))</f>
        <v>0</v>
      </c>
      <c r="X155" s="8">
        <f>IF(SUM($I155:W155)&lt;SUMIF($J$5:W$5, $D155,$J$126:W$126), SUMIF($J$5:W$5, $D155,$J$126:W$126)/$I$118, SUMIF($J$5:W$5, $D155,$J$126:W$126)-SUM($I155:W155))</f>
        <v>0</v>
      </c>
      <c r="Y155" s="8">
        <f>IF(SUM($I155:X155)&lt;SUMIF($J$5:X$5, $D155,$J$126:X$126), SUMIF($J$5:X$5, $D155,$J$126:X$126)/$I$118, SUMIF($J$5:X$5, $D155,$J$126:X$126)-SUM($I155:X155))</f>
        <v>0</v>
      </c>
      <c r="Z155" s="8">
        <f>IF(SUM($I155:Y155)&lt;SUMIF($J$5:Y$5, $D155,$J$126:Y$126), SUMIF($J$5:Y$5, $D155,$J$126:Y$126)/$I$118, SUMIF($J$5:Y$5, $D155,$J$126:Y$126)-SUM($I155:Y155))</f>
        <v>0</v>
      </c>
      <c r="AA155" s="8">
        <f>IF(SUM($I155:Z155)&lt;SUMIF($J$5:Z$5, $D155,$J$126:Z$126), SUMIF($J$5:Z$5, $D155,$J$126:Z$126)/$I$118, SUMIF($J$5:Z$5, $D155,$J$126:Z$126)-SUM($I155:Z155))</f>
        <v>0</v>
      </c>
      <c r="AB155" s="8">
        <f>IF(SUM($I155:AA155)&lt;SUMIF($J$5:AA$5, $D155,$J$126:AA$126), SUMIF($J$5:AA$5, $D155,$J$126:AA$126)/$I$118, SUMIF($J$5:AA$5, $D155,$J$126:AA$126)-SUM($I155:AA155))</f>
        <v>0</v>
      </c>
      <c r="AC155" s="8">
        <f>IF(SUM($I155:AB155)&lt;SUMIF($J$5:AB$5, $D155,$J$126:AB$126), SUMIF($J$5:AB$5, $D155,$J$126:AB$126)/$I$118, SUMIF($J$5:AB$5, $D155,$J$126:AB$126)-SUM($I155:AB155))</f>
        <v>0</v>
      </c>
      <c r="AD155" s="8">
        <f>IF(SUM($I155:AC155)&lt;SUMIF($J$5:AC$5, $D155,$J$126:AC$126), SUMIF($J$5:AC$5, $D155,$J$126:AC$126)/$I$118, SUMIF($J$5:AC$5, $D155,$J$126:AC$126)-SUM($I155:AC155))</f>
        <v>0</v>
      </c>
      <c r="AE155" s="8">
        <f>IF(SUM($I155:AD155)&lt;SUMIF($J$5:AD$5, $D155,$J$126:AD$126), SUMIF($J$5:AD$5, $D155,$J$126:AD$126)/$I$118, SUMIF($J$5:AD$5, $D155,$J$126:AD$126)-SUM($I155:AD155))</f>
        <v>0</v>
      </c>
      <c r="AF155" s="8">
        <f>IF(SUM($I155:AE155)&lt;SUMIF($J$5:AE$5, $D155,$J$126:AE$126), SUMIF($J$5:AE$5, $D155,$J$126:AE$126)/$I$118, SUMIF($J$5:AE$5, $D155,$J$126:AE$126)-SUM($I155:AE155))</f>
        <v>0</v>
      </c>
      <c r="AG155" s="8">
        <f>IF(SUM($I155:AF155)&lt;SUMIF($J$5:AF$5, $D155,$J$126:AF$126), SUMIF($J$5:AF$5, $D155,$J$126:AF$126)/$I$118, SUMIF($J$5:AF$5, $D155,$J$126:AF$126)-SUM($I155:AF155))</f>
        <v>0</v>
      </c>
      <c r="AH155" s="8">
        <f>IF(SUM($I155:AG155)&lt;SUMIF($J$5:AG$5, $D155,$J$126:AG$126), SUMIF($J$5:AG$5, $D155,$J$126:AG$126)/$I$118, SUMIF($J$5:AG$5, $D155,$J$126:AG$126)-SUM($I155:AG155))</f>
        <v>0</v>
      </c>
      <c r="AI155" s="8">
        <f>IF(SUM($I155:AH155)&lt;SUMIF($J$5:AH$5, $D155,$J$126:AH$126), SUMIF($J$5:AH$5, $D155,$J$126:AH$126)/$I$118, SUMIF($J$5:AH$5, $D155,$J$126:AH$126)-SUM($I155:AH155))</f>
        <v>0</v>
      </c>
      <c r="AJ155" s="8">
        <f>IF(SUM($I155:AI155)&lt;SUMIF($J$5:AI$5, $D155,$J$126:AI$126), SUMIF($J$5:AI$5, $D155,$J$126:AI$126)/$I$118, SUMIF($J$5:AI$5, $D155,$J$126:AI$126)-SUM($I155:AI155))</f>
        <v>0</v>
      </c>
      <c r="AK155" s="8">
        <f>IF(SUM($I155:AJ155)&lt;SUMIF($J$5:AJ$5, $D155,$J$126:AJ$126), SUMIF($J$5:AJ$5, $D155,$J$126:AJ$126)/$I$118, SUMIF($J$5:AJ$5, $D155,$J$126:AJ$126)-SUM($I155:AJ155))</f>
        <v>0</v>
      </c>
      <c r="AL155" s="8">
        <f>IF(SUM($I155:AK155)&lt;SUMIF($J$5:AK$5, $D155,$J$126:AK$126), SUMIF($J$5:AK$5, $D155,$J$126:AK$126)/$I$118, SUMIF($J$5:AK$5, $D155,$J$126:AK$126)-SUM($I155:AK155))</f>
        <v>0</v>
      </c>
      <c r="AM155" s="8">
        <f>IF(SUM($I155:AL155)&lt;SUMIF($J$5:AL$5, $D155,$J$126:AL$126), SUMIF($J$5:AL$5, $D155,$J$126:AL$126)/$I$118, SUMIF($J$5:AL$5, $D155,$J$126:AL$126)-SUM($I155:AL155))</f>
        <v>0</v>
      </c>
      <c r="AP155" s="9"/>
    </row>
    <row r="156" spans="4:42" ht="12.75" customHeight="1">
      <c r="D156" s="36">
        <f t="shared" si="90"/>
        <v>2039</v>
      </c>
      <c r="E156" s="1" t="s">
        <v>50</v>
      </c>
      <c r="I156" s="57"/>
      <c r="J156" s="8">
        <f>IF(SUM($I156:I156)&lt;SUMIF(I$5:$J$5, $D156,I$126:$J$126), SUMIF(I$5:$J$5, $D156,I$126:$J$126)/$I$118, SUMIF(I$5:$J$5, $D156,I$126:$J$126)-SUM($I156:I156))</f>
        <v>0</v>
      </c>
      <c r="K156" s="8">
        <f>IF(SUM($I156:J156)&lt;SUMIF(J$5:$J$5, $D156,J$126:$J$126), SUMIF(J$5:$J$5, $D156,J$126:$J$126)/$I$118, SUMIF(J$5:$J$5, $D156,J$126:$J$126)-SUM($I156:J156))</f>
        <v>0</v>
      </c>
      <c r="L156" s="8">
        <f>IF(SUM($I156:K156)&lt;SUMIF($J$5:K$5, $D156,$J$126:K$126), SUMIF($J$5:K$5, $D156,$J$126:K$126)/$I$118, SUMIF($J$5:K$5, $D156,$J$126:K$126)-SUM($I156:K156))</f>
        <v>0</v>
      </c>
      <c r="M156" s="8">
        <f>IF(SUM($I156:L156)&lt;SUMIF($J$5:L$5, $D156,$J$126:L$126), SUMIF($J$5:L$5, $D156,$J$126:L$126)/$I$118, SUMIF($J$5:L$5, $D156,$J$126:L$126)-SUM($I156:L156))</f>
        <v>0</v>
      </c>
      <c r="N156" s="8">
        <f>IF(SUM($I156:M156)&lt;SUMIF($J$5:M$5, $D156,$J$126:M$126), SUMIF($J$5:M$5, $D156,$J$126:M$126)/$I$118, SUMIF($J$5:M$5, $D156,$J$126:M$126)-SUM($I156:M156))</f>
        <v>0</v>
      </c>
      <c r="O156" s="8">
        <f>IF(SUM($I156:N156)&lt;SUMIF($J$5:N$5, $D156,$J$126:N$126), SUMIF($J$5:N$5, $D156,$J$126:N$126)/$I$118, SUMIF($J$5:N$5, $D156,$J$126:N$126)-SUM($I156:N156))</f>
        <v>0</v>
      </c>
      <c r="P156" s="8">
        <f>IF(SUM($I156:O156)&lt;SUMIF($J$5:O$5, $D156,$J$126:O$126), SUMIF($J$5:O$5, $D156,$J$126:O$126)/$I$118, SUMIF($J$5:O$5, $D156,$J$126:O$126)-SUM($I156:O156))</f>
        <v>0</v>
      </c>
      <c r="Q156" s="8">
        <f>IF(SUM($I156:P156)&lt;SUMIF($J$5:P$5, $D156,$J$126:P$126), SUMIF($J$5:P$5, $D156,$J$126:P$126)/$I$118, SUMIF($J$5:P$5, $D156,$J$126:P$126)-SUM($I156:P156))</f>
        <v>0</v>
      </c>
      <c r="R156" s="8">
        <f>IF(SUM($I156:Q156)&lt;SUMIF($J$5:Q$5, $D156,$J$126:Q$126), SUMIF($J$5:Q$5, $D156,$J$126:Q$126)/$I$118, SUMIF($J$5:Q$5, $D156,$J$126:Q$126)-SUM($I156:Q156))</f>
        <v>0</v>
      </c>
      <c r="S156" s="8">
        <f>IF(SUM($I156:R156)&lt;SUMIF($J$5:R$5, $D156,$J$126:R$126), SUMIF($J$5:R$5, $D156,$J$126:R$126)/$I$118, SUMIF($J$5:R$5, $D156,$J$126:R$126)-SUM($I156:R156))</f>
        <v>0</v>
      </c>
      <c r="T156" s="8">
        <f>IF(SUM($I156:S156)&lt;SUMIF($J$5:S$5, $D156,$J$126:S$126), SUMIF($J$5:S$5, $D156,$J$126:S$126)/$I$118, SUMIF($J$5:S$5, $D156,$J$126:S$126)-SUM($I156:S156))</f>
        <v>0</v>
      </c>
      <c r="U156" s="8">
        <f>IF(SUM($I156:T156)&lt;SUMIF($J$5:T$5, $D156,$J$126:T$126), SUMIF($J$5:T$5, $D156,$J$126:T$126)/$I$118, SUMIF($J$5:T$5, $D156,$J$126:T$126)-SUM($I156:T156))</f>
        <v>0</v>
      </c>
      <c r="V156" s="8">
        <f>IF(SUM($I156:U156)&lt;SUMIF($J$5:U$5, $D156,$J$126:U$126), SUMIF($J$5:U$5, $D156,$J$126:U$126)/$I$118, SUMIF($J$5:U$5, $D156,$J$126:U$126)-SUM($I156:U156))</f>
        <v>0</v>
      </c>
      <c r="W156" s="8">
        <f>IF(SUM($I156:V156)&lt;SUMIF($J$5:V$5, $D156,$J$126:V$126), SUMIF($J$5:V$5, $D156,$J$126:V$126)/$I$118, SUMIF($J$5:V$5, $D156,$J$126:V$126)-SUM($I156:V156))</f>
        <v>0</v>
      </c>
      <c r="X156" s="8">
        <f>IF(SUM($I156:W156)&lt;SUMIF($J$5:W$5, $D156,$J$126:W$126), SUMIF($J$5:W$5, $D156,$J$126:W$126)/$I$118, SUMIF($J$5:W$5, $D156,$J$126:W$126)-SUM($I156:W156))</f>
        <v>0</v>
      </c>
      <c r="Y156" s="8">
        <f>IF(SUM($I156:X156)&lt;SUMIF($J$5:X$5, $D156,$J$126:X$126), SUMIF($J$5:X$5, $D156,$J$126:X$126)/$I$118, SUMIF($J$5:X$5, $D156,$J$126:X$126)-SUM($I156:X156))</f>
        <v>0</v>
      </c>
      <c r="Z156" s="8">
        <f>IF(SUM($I156:Y156)&lt;SUMIF($J$5:Y$5, $D156,$J$126:Y$126), SUMIF($J$5:Y$5, $D156,$J$126:Y$126)/$I$118, SUMIF($J$5:Y$5, $D156,$J$126:Y$126)-SUM($I156:Y156))</f>
        <v>0</v>
      </c>
      <c r="AA156" s="8">
        <f>IF(SUM($I156:Z156)&lt;SUMIF($J$5:Z$5, $D156,$J$126:Z$126), SUMIF($J$5:Z$5, $D156,$J$126:Z$126)/$I$118, SUMIF($J$5:Z$5, $D156,$J$126:Z$126)-SUM($I156:Z156))</f>
        <v>0</v>
      </c>
      <c r="AB156" s="8">
        <f>IF(SUM($I156:AA156)&lt;SUMIF($J$5:AA$5, $D156,$J$126:AA$126), SUMIF($J$5:AA$5, $D156,$J$126:AA$126)/$I$118, SUMIF($J$5:AA$5, $D156,$J$126:AA$126)-SUM($I156:AA156))</f>
        <v>0</v>
      </c>
      <c r="AC156" s="8">
        <f>IF(SUM($I156:AB156)&lt;SUMIF($J$5:AB$5, $D156,$J$126:AB$126), SUMIF($J$5:AB$5, $D156,$J$126:AB$126)/$I$118, SUMIF($J$5:AB$5, $D156,$J$126:AB$126)-SUM($I156:AB156))</f>
        <v>0</v>
      </c>
      <c r="AD156" s="8">
        <f>IF(SUM($I156:AC156)&lt;SUMIF($J$5:AC$5, $D156,$J$126:AC$126), SUMIF($J$5:AC$5, $D156,$J$126:AC$126)/$I$118, SUMIF($J$5:AC$5, $D156,$J$126:AC$126)-SUM($I156:AC156))</f>
        <v>0</v>
      </c>
      <c r="AE156" s="8">
        <f>IF(SUM($I156:AD156)&lt;SUMIF($J$5:AD$5, $D156,$J$126:AD$126), SUMIF($J$5:AD$5, $D156,$J$126:AD$126)/$I$118, SUMIF($J$5:AD$5, $D156,$J$126:AD$126)-SUM($I156:AD156))</f>
        <v>0</v>
      </c>
      <c r="AF156" s="8">
        <f>IF(SUM($I156:AE156)&lt;SUMIF($J$5:AE$5, $D156,$J$126:AE$126), SUMIF($J$5:AE$5, $D156,$J$126:AE$126)/$I$118, SUMIF($J$5:AE$5, $D156,$J$126:AE$126)-SUM($I156:AE156))</f>
        <v>0</v>
      </c>
      <c r="AG156" s="8">
        <f>IF(SUM($I156:AF156)&lt;SUMIF($J$5:AF$5, $D156,$J$126:AF$126), SUMIF($J$5:AF$5, $D156,$J$126:AF$126)/$I$118, SUMIF($J$5:AF$5, $D156,$J$126:AF$126)-SUM($I156:AF156))</f>
        <v>0</v>
      </c>
      <c r="AH156" s="8">
        <f>IF(SUM($I156:AG156)&lt;SUMIF($J$5:AG$5, $D156,$J$126:AG$126), SUMIF($J$5:AG$5, $D156,$J$126:AG$126)/$I$118, SUMIF($J$5:AG$5, $D156,$J$126:AG$126)-SUM($I156:AG156))</f>
        <v>0</v>
      </c>
      <c r="AI156" s="8">
        <f>IF(SUM($I156:AH156)&lt;SUMIF($J$5:AH$5, $D156,$J$126:AH$126), SUMIF($J$5:AH$5, $D156,$J$126:AH$126)/$I$118, SUMIF($J$5:AH$5, $D156,$J$126:AH$126)-SUM($I156:AH156))</f>
        <v>0</v>
      </c>
      <c r="AJ156" s="8">
        <f>IF(SUM($I156:AI156)&lt;SUMIF($J$5:AI$5, $D156,$J$126:AI$126), SUMIF($J$5:AI$5, $D156,$J$126:AI$126)/$I$118, SUMIF($J$5:AI$5, $D156,$J$126:AI$126)-SUM($I156:AI156))</f>
        <v>0</v>
      </c>
      <c r="AK156" s="8">
        <f>IF(SUM($I156:AJ156)&lt;SUMIF($J$5:AJ$5, $D156,$J$126:AJ$126), SUMIF($J$5:AJ$5, $D156,$J$126:AJ$126)/$I$118, SUMIF($J$5:AJ$5, $D156,$J$126:AJ$126)-SUM($I156:AJ156))</f>
        <v>0</v>
      </c>
      <c r="AL156" s="8">
        <f>IF(SUM($I156:AK156)&lt;SUMIF($J$5:AK$5, $D156,$J$126:AK$126), SUMIF($J$5:AK$5, $D156,$J$126:AK$126)/$I$118, SUMIF($J$5:AK$5, $D156,$J$126:AK$126)-SUM($I156:AK156))</f>
        <v>0</v>
      </c>
      <c r="AM156" s="8">
        <f>IF(SUM($I156:AL156)&lt;SUMIF($J$5:AL$5, $D156,$J$126:AL$126), SUMIF($J$5:AL$5, $D156,$J$126:AL$126)/$I$118, SUMIF($J$5:AL$5, $D156,$J$126:AL$126)-SUM($I156:AL156))</f>
        <v>0</v>
      </c>
      <c r="AP156" s="9"/>
    </row>
    <row r="157" spans="4:42" ht="12.75" customHeight="1">
      <c r="D157" s="36">
        <f t="shared" si="90"/>
        <v>2040</v>
      </c>
      <c r="E157" s="1" t="s">
        <v>50</v>
      </c>
      <c r="I157" s="57"/>
      <c r="J157" s="8">
        <f>IF(SUM($I157:I157)&lt;SUMIF(I$5:$J$5, $D157,I$126:$J$126), SUMIF(I$5:$J$5, $D157,I$126:$J$126)/$I$118, SUMIF(I$5:$J$5, $D157,I$126:$J$126)-SUM($I157:I157))</f>
        <v>0</v>
      </c>
      <c r="K157" s="8">
        <f>IF(SUM($I157:J157)&lt;SUMIF(J$5:$J$5, $D157,J$126:$J$126), SUMIF(J$5:$J$5, $D157,J$126:$J$126)/$I$118, SUMIF(J$5:$J$5, $D157,J$126:$J$126)-SUM($I157:J157))</f>
        <v>0</v>
      </c>
      <c r="L157" s="8">
        <f>IF(SUM($I157:K157)&lt;SUMIF($J$5:K$5, $D157,$J$126:K$126), SUMIF($J$5:K$5, $D157,$J$126:K$126)/$I$118, SUMIF($J$5:K$5, $D157,$J$126:K$126)-SUM($I157:K157))</f>
        <v>0</v>
      </c>
      <c r="M157" s="8">
        <f>IF(SUM($I157:L157)&lt;SUMIF($J$5:L$5, $D157,$J$126:L$126), SUMIF($J$5:L$5, $D157,$J$126:L$126)/$I$118, SUMIF($J$5:L$5, $D157,$J$126:L$126)-SUM($I157:L157))</f>
        <v>0</v>
      </c>
      <c r="N157" s="8">
        <f>IF(SUM($I157:M157)&lt;SUMIF($J$5:M$5, $D157,$J$126:M$126), SUMIF($J$5:M$5, $D157,$J$126:M$126)/$I$118, SUMIF($J$5:M$5, $D157,$J$126:M$126)-SUM($I157:M157))</f>
        <v>0</v>
      </c>
      <c r="O157" s="8">
        <f>IF(SUM($I157:N157)&lt;SUMIF($J$5:N$5, $D157,$J$126:N$126), SUMIF($J$5:N$5, $D157,$J$126:N$126)/$I$118, SUMIF($J$5:N$5, $D157,$J$126:N$126)-SUM($I157:N157))</f>
        <v>0</v>
      </c>
      <c r="P157" s="8">
        <f>IF(SUM($I157:O157)&lt;SUMIF($J$5:O$5, $D157,$J$126:O$126), SUMIF($J$5:O$5, $D157,$J$126:O$126)/$I$118, SUMIF($J$5:O$5, $D157,$J$126:O$126)-SUM($I157:O157))</f>
        <v>0</v>
      </c>
      <c r="Q157" s="8">
        <f>IF(SUM($I157:P157)&lt;SUMIF($J$5:P$5, $D157,$J$126:P$126), SUMIF($J$5:P$5, $D157,$J$126:P$126)/$I$118, SUMIF($J$5:P$5, $D157,$J$126:P$126)-SUM($I157:P157))</f>
        <v>0</v>
      </c>
      <c r="R157" s="8">
        <f>IF(SUM($I157:Q157)&lt;SUMIF($J$5:Q$5, $D157,$J$126:Q$126), SUMIF($J$5:Q$5, $D157,$J$126:Q$126)/$I$118, SUMIF($J$5:Q$5, $D157,$J$126:Q$126)-SUM($I157:Q157))</f>
        <v>0</v>
      </c>
      <c r="S157" s="8">
        <f>IF(SUM($I157:R157)&lt;SUMIF($J$5:R$5, $D157,$J$126:R$126), SUMIF($J$5:R$5, $D157,$J$126:R$126)/$I$118, SUMIF($J$5:R$5, $D157,$J$126:R$126)-SUM($I157:R157))</f>
        <v>0</v>
      </c>
      <c r="T157" s="8">
        <f>IF(SUM($I157:S157)&lt;SUMIF($J$5:S$5, $D157,$J$126:S$126), SUMIF($J$5:S$5, $D157,$J$126:S$126)/$I$118, SUMIF($J$5:S$5, $D157,$J$126:S$126)-SUM($I157:S157))</f>
        <v>0</v>
      </c>
      <c r="U157" s="8">
        <f>IF(SUM($I157:T157)&lt;SUMIF($J$5:T$5, $D157,$J$126:T$126), SUMIF($J$5:T$5, $D157,$J$126:T$126)/$I$118, SUMIF($J$5:T$5, $D157,$J$126:T$126)-SUM($I157:T157))</f>
        <v>0</v>
      </c>
      <c r="V157" s="8">
        <f>IF(SUM($I157:U157)&lt;SUMIF($J$5:U$5, $D157,$J$126:U$126), SUMIF($J$5:U$5, $D157,$J$126:U$126)/$I$118, SUMIF($J$5:U$5, $D157,$J$126:U$126)-SUM($I157:U157))</f>
        <v>0</v>
      </c>
      <c r="W157" s="8">
        <f>IF(SUM($I157:V157)&lt;SUMIF($J$5:V$5, $D157,$J$126:V$126), SUMIF($J$5:V$5, $D157,$J$126:V$126)/$I$118, SUMIF($J$5:V$5, $D157,$J$126:V$126)-SUM($I157:V157))</f>
        <v>0</v>
      </c>
      <c r="X157" s="8">
        <f>IF(SUM($I157:W157)&lt;SUMIF($J$5:W$5, $D157,$J$126:W$126), SUMIF($J$5:W$5, $D157,$J$126:W$126)/$I$118, SUMIF($J$5:W$5, $D157,$J$126:W$126)-SUM($I157:W157))</f>
        <v>0</v>
      </c>
      <c r="Y157" s="8">
        <f>IF(SUM($I157:X157)&lt;SUMIF($J$5:X$5, $D157,$J$126:X$126), SUMIF($J$5:X$5, $D157,$J$126:X$126)/$I$118, SUMIF($J$5:X$5, $D157,$J$126:X$126)-SUM($I157:X157))</f>
        <v>0</v>
      </c>
      <c r="Z157" s="8">
        <f>IF(SUM($I157:Y157)&lt;SUMIF($J$5:Y$5, $D157,$J$126:Y$126), SUMIF($J$5:Y$5, $D157,$J$126:Y$126)/$I$118, SUMIF($J$5:Y$5, $D157,$J$126:Y$126)-SUM($I157:Y157))</f>
        <v>0</v>
      </c>
      <c r="AA157" s="8">
        <f>IF(SUM($I157:Z157)&lt;SUMIF($J$5:Z$5, $D157,$J$126:Z$126), SUMIF($J$5:Z$5, $D157,$J$126:Z$126)/$I$118, SUMIF($J$5:Z$5, $D157,$J$126:Z$126)-SUM($I157:Z157))</f>
        <v>0</v>
      </c>
      <c r="AB157" s="8">
        <f>IF(SUM($I157:AA157)&lt;SUMIF($J$5:AA$5, $D157,$J$126:AA$126), SUMIF($J$5:AA$5, $D157,$J$126:AA$126)/$I$118, SUMIF($J$5:AA$5, $D157,$J$126:AA$126)-SUM($I157:AA157))</f>
        <v>0</v>
      </c>
      <c r="AC157" s="8">
        <f>IF(SUM($I157:AB157)&lt;SUMIF($J$5:AB$5, $D157,$J$126:AB$126), SUMIF($J$5:AB$5, $D157,$J$126:AB$126)/$I$118, SUMIF($J$5:AB$5, $D157,$J$126:AB$126)-SUM($I157:AB157))</f>
        <v>0</v>
      </c>
      <c r="AD157" s="8">
        <f>IF(SUM($I157:AC157)&lt;SUMIF($J$5:AC$5, $D157,$J$126:AC$126), SUMIF($J$5:AC$5, $D157,$J$126:AC$126)/$I$118, SUMIF($J$5:AC$5, $D157,$J$126:AC$126)-SUM($I157:AC157))</f>
        <v>0</v>
      </c>
      <c r="AE157" s="8">
        <f>IF(SUM($I157:AD157)&lt;SUMIF($J$5:AD$5, $D157,$J$126:AD$126), SUMIF($J$5:AD$5, $D157,$J$126:AD$126)/$I$118, SUMIF($J$5:AD$5, $D157,$J$126:AD$126)-SUM($I157:AD157))</f>
        <v>0</v>
      </c>
      <c r="AF157" s="8">
        <f>IF(SUM($I157:AE157)&lt;SUMIF($J$5:AE$5, $D157,$J$126:AE$126), SUMIF($J$5:AE$5, $D157,$J$126:AE$126)/$I$118, SUMIF($J$5:AE$5, $D157,$J$126:AE$126)-SUM($I157:AE157))</f>
        <v>0</v>
      </c>
      <c r="AG157" s="8">
        <f>IF(SUM($I157:AF157)&lt;SUMIF($J$5:AF$5, $D157,$J$126:AF$126), SUMIF($J$5:AF$5, $D157,$J$126:AF$126)/$I$118, SUMIF($J$5:AF$5, $D157,$J$126:AF$126)-SUM($I157:AF157))</f>
        <v>0</v>
      </c>
      <c r="AH157" s="8">
        <f>IF(SUM($I157:AG157)&lt;SUMIF($J$5:AG$5, $D157,$J$126:AG$126), SUMIF($J$5:AG$5, $D157,$J$126:AG$126)/$I$118, SUMIF($J$5:AG$5, $D157,$J$126:AG$126)-SUM($I157:AG157))</f>
        <v>0</v>
      </c>
      <c r="AI157" s="8">
        <f>IF(SUM($I157:AH157)&lt;SUMIF($J$5:AH$5, $D157,$J$126:AH$126), SUMIF($J$5:AH$5, $D157,$J$126:AH$126)/$I$118, SUMIF($J$5:AH$5, $D157,$J$126:AH$126)-SUM($I157:AH157))</f>
        <v>0</v>
      </c>
      <c r="AJ157" s="8">
        <f>IF(SUM($I157:AI157)&lt;SUMIF($J$5:AI$5, $D157,$J$126:AI$126), SUMIF($J$5:AI$5, $D157,$J$126:AI$126)/$I$118, SUMIF($J$5:AI$5, $D157,$J$126:AI$126)-SUM($I157:AI157))</f>
        <v>0</v>
      </c>
      <c r="AK157" s="8">
        <f>IF(SUM($I157:AJ157)&lt;SUMIF($J$5:AJ$5, $D157,$J$126:AJ$126), SUMIF($J$5:AJ$5, $D157,$J$126:AJ$126)/$I$118, SUMIF($J$5:AJ$5, $D157,$J$126:AJ$126)-SUM($I157:AJ157))</f>
        <v>0</v>
      </c>
      <c r="AL157" s="8">
        <f>IF(SUM($I157:AK157)&lt;SUMIF($J$5:AK$5, $D157,$J$126:AK$126), SUMIF($J$5:AK$5, $D157,$J$126:AK$126)/$I$118, SUMIF($J$5:AK$5, $D157,$J$126:AK$126)-SUM($I157:AK157))</f>
        <v>0</v>
      </c>
      <c r="AM157" s="8">
        <f>IF(SUM($I157:AL157)&lt;SUMIF($J$5:AL$5, $D157,$J$126:AL$126), SUMIF($J$5:AL$5, $D157,$J$126:AL$126)/$I$118, SUMIF($J$5:AL$5, $D157,$J$126:AL$126)-SUM($I157:AL157))</f>
        <v>0</v>
      </c>
      <c r="AP157" s="9"/>
    </row>
    <row r="158" spans="4:42" ht="12.75" customHeight="1">
      <c r="I158" s="57"/>
      <c r="AP158" s="9"/>
    </row>
    <row r="159" spans="4:42" ht="12.75" customHeight="1">
      <c r="D159" s="32" t="s">
        <v>27</v>
      </c>
      <c r="E159" s="1" t="s">
        <v>50</v>
      </c>
      <c r="I159" s="57"/>
      <c r="J159" s="1">
        <f>J121+SUM(J128:J157)</f>
        <v>12.367545628212776</v>
      </c>
      <c r="K159" s="1">
        <f t="shared" ref="K159:AM159" si="91">K121+SUM(K128:K157)</f>
        <v>12.367545628212776</v>
      </c>
      <c r="L159" s="1">
        <f t="shared" si="91"/>
        <v>12.367545628212776</v>
      </c>
      <c r="M159" s="1">
        <f t="shared" si="91"/>
        <v>12.367545628212776</v>
      </c>
      <c r="N159" s="1">
        <f t="shared" si="91"/>
        <v>12.367545628212776</v>
      </c>
      <c r="O159" s="1">
        <f t="shared" si="91"/>
        <v>10.044059743431959</v>
      </c>
      <c r="P159" s="1">
        <f t="shared" si="91"/>
        <v>0</v>
      </c>
      <c r="Q159" s="1">
        <f t="shared" si="91"/>
        <v>0</v>
      </c>
      <c r="R159" s="1">
        <f t="shared" si="91"/>
        <v>0</v>
      </c>
      <c r="S159" s="1">
        <f t="shared" si="91"/>
        <v>0</v>
      </c>
      <c r="T159" s="1">
        <f t="shared" si="91"/>
        <v>0</v>
      </c>
      <c r="U159" s="1">
        <f t="shared" si="91"/>
        <v>0</v>
      </c>
      <c r="V159" s="1">
        <f t="shared" si="91"/>
        <v>0</v>
      </c>
      <c r="W159" s="1">
        <f t="shared" si="91"/>
        <v>0</v>
      </c>
      <c r="X159" s="1">
        <f t="shared" si="91"/>
        <v>0</v>
      </c>
      <c r="Y159" s="1">
        <f t="shared" si="91"/>
        <v>0</v>
      </c>
      <c r="Z159" s="1">
        <f t="shared" si="91"/>
        <v>0</v>
      </c>
      <c r="AA159" s="1">
        <f t="shared" si="91"/>
        <v>0</v>
      </c>
      <c r="AB159" s="1">
        <f t="shared" si="91"/>
        <v>0</v>
      </c>
      <c r="AC159" s="1">
        <f t="shared" si="91"/>
        <v>0</v>
      </c>
      <c r="AD159" s="1">
        <f t="shared" si="91"/>
        <v>0</v>
      </c>
      <c r="AE159" s="1">
        <f t="shared" si="91"/>
        <v>0</v>
      </c>
      <c r="AF159" s="1">
        <f t="shared" si="91"/>
        <v>0</v>
      </c>
      <c r="AG159" s="1">
        <f t="shared" si="91"/>
        <v>0</v>
      </c>
      <c r="AH159" s="1">
        <f t="shared" si="91"/>
        <v>0</v>
      </c>
      <c r="AI159" s="1">
        <f t="shared" si="91"/>
        <v>0</v>
      </c>
      <c r="AJ159" s="1">
        <f t="shared" si="91"/>
        <v>0</v>
      </c>
      <c r="AK159" s="1">
        <f t="shared" si="91"/>
        <v>0</v>
      </c>
      <c r="AL159" s="1">
        <f t="shared" si="91"/>
        <v>0</v>
      </c>
      <c r="AM159" s="1">
        <f t="shared" si="91"/>
        <v>0</v>
      </c>
      <c r="AP159" s="9"/>
    </row>
    <row r="160" spans="4:42" ht="12.75" customHeight="1">
      <c r="D160" s="32" t="s">
        <v>26</v>
      </c>
      <c r="E160" s="1" t="s">
        <v>50</v>
      </c>
      <c r="I160" s="57"/>
      <c r="J160" s="1">
        <f t="shared" ref="J160:AM160" si="92">J126-SUM(J128:J157)+I160</f>
        <v>0</v>
      </c>
      <c r="K160" s="1">
        <f t="shared" si="92"/>
        <v>0</v>
      </c>
      <c r="L160" s="1">
        <f t="shared" si="92"/>
        <v>0</v>
      </c>
      <c r="M160" s="1">
        <f t="shared" si="92"/>
        <v>0</v>
      </c>
      <c r="N160" s="1">
        <f t="shared" si="92"/>
        <v>0</v>
      </c>
      <c r="O160" s="1">
        <f t="shared" si="92"/>
        <v>0</v>
      </c>
      <c r="P160" s="1">
        <f t="shared" si="92"/>
        <v>0</v>
      </c>
      <c r="Q160" s="1">
        <f t="shared" si="92"/>
        <v>0</v>
      </c>
      <c r="R160" s="1">
        <f t="shared" si="92"/>
        <v>0</v>
      </c>
      <c r="S160" s="1">
        <f t="shared" si="92"/>
        <v>0</v>
      </c>
      <c r="T160" s="1">
        <f t="shared" si="92"/>
        <v>0</v>
      </c>
      <c r="U160" s="1">
        <f t="shared" si="92"/>
        <v>0</v>
      </c>
      <c r="V160" s="1">
        <f t="shared" si="92"/>
        <v>0</v>
      </c>
      <c r="W160" s="1">
        <f t="shared" si="92"/>
        <v>0</v>
      </c>
      <c r="X160" s="1">
        <f t="shared" si="92"/>
        <v>0</v>
      </c>
      <c r="Y160" s="1">
        <f t="shared" si="92"/>
        <v>0</v>
      </c>
      <c r="Z160" s="1">
        <f t="shared" si="92"/>
        <v>0</v>
      </c>
      <c r="AA160" s="1">
        <f t="shared" si="92"/>
        <v>0</v>
      </c>
      <c r="AB160" s="1">
        <f t="shared" si="92"/>
        <v>0</v>
      </c>
      <c r="AC160" s="1">
        <f t="shared" si="92"/>
        <v>0</v>
      </c>
      <c r="AD160" s="1">
        <f t="shared" si="92"/>
        <v>0</v>
      </c>
      <c r="AE160" s="1">
        <f t="shared" si="92"/>
        <v>0</v>
      </c>
      <c r="AF160" s="1">
        <f t="shared" si="92"/>
        <v>0</v>
      </c>
      <c r="AG160" s="1">
        <f t="shared" si="92"/>
        <v>0</v>
      </c>
      <c r="AH160" s="1">
        <f t="shared" si="92"/>
        <v>0</v>
      </c>
      <c r="AI160" s="1">
        <f t="shared" si="92"/>
        <v>0</v>
      </c>
      <c r="AJ160" s="1">
        <f t="shared" si="92"/>
        <v>0</v>
      </c>
      <c r="AK160" s="1">
        <f t="shared" si="92"/>
        <v>0</v>
      </c>
      <c r="AL160" s="1">
        <f t="shared" si="92"/>
        <v>0</v>
      </c>
      <c r="AM160" s="1">
        <f t="shared" si="92"/>
        <v>0</v>
      </c>
      <c r="AP160" s="10">
        <f>ROUND(SUM(J126:AM126)-SUM(J128:AM157)-AM160,6)</f>
        <v>0</v>
      </c>
    </row>
    <row r="161" spans="1:43" ht="12.75" customHeight="1">
      <c r="D161" s="32" t="str">
        <f>"Total Closing RAB - "&amp;B116</f>
        <v>Total Closing RAB - Standard metering</v>
      </c>
      <c r="E161" s="1" t="s">
        <v>50</v>
      </c>
      <c r="I161" s="57"/>
      <c r="J161" s="1">
        <f t="shared" ref="J161:AM161" si="93">J160+J123</f>
        <v>59.514242256283062</v>
      </c>
      <c r="K161" s="1">
        <f t="shared" si="93"/>
        <v>47.146696628070288</v>
      </c>
      <c r="L161" s="1">
        <f t="shared" si="93"/>
        <v>34.779150999857514</v>
      </c>
      <c r="M161" s="1">
        <f t="shared" si="93"/>
        <v>22.41160537164474</v>
      </c>
      <c r="N161" s="1">
        <f t="shared" si="93"/>
        <v>10.044059743431964</v>
      </c>
      <c r="O161" s="1">
        <f t="shared" si="93"/>
        <v>5.3290705182007514E-15</v>
      </c>
      <c r="P161" s="1">
        <f t="shared" si="93"/>
        <v>5.3290705182007514E-15</v>
      </c>
      <c r="Q161" s="1">
        <f t="shared" si="93"/>
        <v>5.3290705182007514E-15</v>
      </c>
      <c r="R161" s="1">
        <f t="shared" si="93"/>
        <v>5.3290705182007514E-15</v>
      </c>
      <c r="S161" s="1">
        <f t="shared" si="93"/>
        <v>5.3290705182007514E-15</v>
      </c>
      <c r="T161" s="1">
        <f t="shared" si="93"/>
        <v>5.3290705182007514E-15</v>
      </c>
      <c r="U161" s="1">
        <f t="shared" si="93"/>
        <v>5.3290705182007514E-15</v>
      </c>
      <c r="V161" s="1">
        <f t="shared" si="93"/>
        <v>5.3290705182007514E-15</v>
      </c>
      <c r="W161" s="1">
        <f t="shared" si="93"/>
        <v>5.3290705182007514E-15</v>
      </c>
      <c r="X161" s="1">
        <f t="shared" si="93"/>
        <v>5.3290705182007514E-15</v>
      </c>
      <c r="Y161" s="1">
        <f t="shared" si="93"/>
        <v>5.3290705182007514E-15</v>
      </c>
      <c r="Z161" s="1">
        <f t="shared" si="93"/>
        <v>5.3290705182007514E-15</v>
      </c>
      <c r="AA161" s="1">
        <f t="shared" si="93"/>
        <v>5.3290705182007514E-15</v>
      </c>
      <c r="AB161" s="1">
        <f t="shared" si="93"/>
        <v>5.3290705182007514E-15</v>
      </c>
      <c r="AC161" s="1">
        <f t="shared" si="93"/>
        <v>5.3290705182007514E-15</v>
      </c>
      <c r="AD161" s="1">
        <f t="shared" si="93"/>
        <v>5.3290705182007514E-15</v>
      </c>
      <c r="AE161" s="1">
        <f t="shared" si="93"/>
        <v>5.3290705182007514E-15</v>
      </c>
      <c r="AF161" s="1">
        <f t="shared" si="93"/>
        <v>5.3290705182007514E-15</v>
      </c>
      <c r="AG161" s="1">
        <f t="shared" si="93"/>
        <v>5.3290705182007514E-15</v>
      </c>
      <c r="AH161" s="1">
        <f t="shared" si="93"/>
        <v>5.3290705182007514E-15</v>
      </c>
      <c r="AI161" s="1">
        <f t="shared" si="93"/>
        <v>5.3290705182007514E-15</v>
      </c>
      <c r="AJ161" s="1">
        <f t="shared" si="93"/>
        <v>5.3290705182007514E-15</v>
      </c>
      <c r="AK161" s="1">
        <f t="shared" si="93"/>
        <v>5.3290705182007514E-15</v>
      </c>
      <c r="AL161" s="1">
        <f t="shared" si="93"/>
        <v>5.3290705182007514E-15</v>
      </c>
      <c r="AM161" s="1">
        <f t="shared" si="93"/>
        <v>5.3290705182007514E-15</v>
      </c>
      <c r="AP161" s="9"/>
    </row>
    <row r="162" spans="1:43" ht="12.75" customHeight="1">
      <c r="I162" s="57"/>
      <c r="AP162" s="9"/>
    </row>
    <row r="163" spans="1:43" ht="12.75" customHeight="1">
      <c r="I163" s="57"/>
    </row>
    <row r="164" spans="1:43" s="29" customFormat="1" ht="12.75" customHeight="1">
      <c r="A164" s="30"/>
      <c r="B164" s="31" t="str">
        <f>Inputs!C38</f>
        <v>Public lighting</v>
      </c>
      <c r="C164" s="30"/>
      <c r="D164" s="34"/>
      <c r="E164" s="30"/>
      <c r="F164" s="30"/>
      <c r="G164" s="30"/>
      <c r="H164" s="30"/>
      <c r="I164" s="58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</row>
    <row r="165" spans="1:43" ht="12.75" customHeight="1">
      <c r="B165" s="12"/>
      <c r="C165" s="1" t="s">
        <v>12</v>
      </c>
      <c r="I165" s="57">
        <f>INDEX(Inputs!$E$35:$E$42, MATCH(B164, Inputs!$C$35:$C$42,0))</f>
        <v>13.11490672418803</v>
      </c>
    </row>
    <row r="166" spans="1:43" ht="12.75" customHeight="1">
      <c r="B166" s="12"/>
      <c r="C166" s="1" t="s">
        <v>13</v>
      </c>
      <c r="I166" s="57" t="str">
        <f>INDEX(Inputs!$F$35:$F$42, MATCH(B164, Inputs!$C$35:$C$42,0))</f>
        <v>n/a</v>
      </c>
    </row>
    <row r="167" spans="1:43" ht="12.75" customHeight="1">
      <c r="B167" s="12"/>
      <c r="I167" s="57"/>
    </row>
    <row r="168" spans="1:43" ht="12.75" customHeight="1">
      <c r="C168" s="3" t="s">
        <v>15</v>
      </c>
      <c r="I168" s="57"/>
      <c r="AP168" s="9"/>
    </row>
    <row r="169" spans="1:43" ht="12.75" customHeight="1">
      <c r="D169" s="32" t="s">
        <v>28</v>
      </c>
      <c r="E169" s="1" t="s">
        <v>50</v>
      </c>
      <c r="I169" s="57"/>
      <c r="J169" s="7">
        <f>IF(OR($I165=0,I171=0),0,MIN(($I171/$I165), $I171-SUM($I169:I169)))</f>
        <v>1.3321538810031655</v>
      </c>
      <c r="K169" s="7">
        <f>IF(OR($I165=0,J171=0),0,MIN(($I171/$I165), $I171-SUM($I169:J169)))</f>
        <v>1.3321538810031655</v>
      </c>
      <c r="L169" s="7">
        <f>IF(OR($I165=0,K171=0),0,MIN(($I171/$I165), $I171-SUM($I169:K169)))</f>
        <v>1.3321538810031655</v>
      </c>
      <c r="M169" s="7">
        <f>IF(OR($I165=0,L171=0),0,MIN(($I171/$I165), $I171-SUM($I169:L169)))</f>
        <v>1.3321538810031655</v>
      </c>
      <c r="N169" s="7">
        <f>IF(OR($I165=0,M171=0),0,MIN(($I171/$I165), $I171-SUM($I169:M169)))</f>
        <v>1.3321538810031655</v>
      </c>
      <c r="O169" s="7">
        <f>IF(OR($I165=0,N171=0),0,MIN(($I171/$I165), $I171-SUM($I169:N169)))</f>
        <v>1.3321538810031655</v>
      </c>
      <c r="P169" s="7">
        <f>IF(OR($I165=0,O171=0),0,MIN(($I171/$I165), $I171-SUM($I169:O169)))</f>
        <v>1.3321538810031655</v>
      </c>
      <c r="Q169" s="7">
        <f>IF(OR($I165=0,P171=0),0,MIN(($I171/$I165), $I171-SUM($I169:P169)))</f>
        <v>1.3321538810031655</v>
      </c>
      <c r="R169" s="7">
        <f>IF(OR($I165=0,Q171=0),0,MIN(($I171/$I165), $I171-SUM($I169:Q169)))</f>
        <v>1.3321538810031655</v>
      </c>
      <c r="S169" s="7">
        <f>IF(OR($I165=0,R171=0),0,MIN(($I171/$I165), $I171-SUM($I169:R169)))</f>
        <v>1.3321538810031655</v>
      </c>
      <c r="T169" s="7">
        <f>IF(OR($I165=0,S171=0),0,MIN(($I171/$I165), $I171-SUM($I169:S169)))</f>
        <v>1.3321538810031655</v>
      </c>
      <c r="U169" s="7">
        <f>IF(OR($I165=0,T171=0),0,MIN(($I171/$I165), $I171-SUM($I169:T169)))</f>
        <v>1.3321538810031655</v>
      </c>
      <c r="V169" s="7">
        <f>IF(OR($I165=0,U171=0),0,MIN(($I171/$I165), $I171-SUM($I169:U169)))</f>
        <v>1.3321538810031655</v>
      </c>
      <c r="W169" s="7">
        <f>IF(OR($I165=0,V171=0),0,MIN(($I171/$I165), $I171-SUM($I169:V169)))</f>
        <v>0.15307343858044575</v>
      </c>
      <c r="X169" s="7">
        <f>IF(OR($I165=0,W171=0),0,MIN(($I171/$I165), $I171-SUM($I169:W169)))</f>
        <v>0</v>
      </c>
      <c r="Y169" s="7">
        <f>IF(OR($I165=0,X171=0),0,MIN(($I171/$I165), $I171-SUM($I169:X169)))</f>
        <v>0</v>
      </c>
      <c r="Z169" s="7">
        <f>IF(OR($I165=0,Y171=0),0,MIN(($I171/$I165), $I171-SUM($I169:Y169)))</f>
        <v>0</v>
      </c>
      <c r="AA169" s="7">
        <f>IF(OR($I165=0,Z171=0),0,MIN(($I171/$I165), $I171-SUM($I169:Z169)))</f>
        <v>0</v>
      </c>
      <c r="AB169" s="7">
        <f>IF(OR($I165=0,AA171=0),0,MIN(($I171/$I165), $I171-SUM($I169:AA169)))</f>
        <v>0</v>
      </c>
      <c r="AC169" s="7">
        <f>IF(OR($I165=0,AB171=0),0,MIN(($I171/$I165), $I171-SUM($I169:AB169)))</f>
        <v>0</v>
      </c>
      <c r="AD169" s="7">
        <f>IF(OR($I165=0,AC171=0),0,MIN(($I171/$I165), $I171-SUM($I169:AC169)))</f>
        <v>0</v>
      </c>
      <c r="AE169" s="7">
        <f>IF(OR($I165=0,AD171=0),0,MIN(($I171/$I165), $I171-SUM($I169:AD169)))</f>
        <v>0</v>
      </c>
      <c r="AF169" s="7">
        <f>IF(OR($I165=0,AE171=0),0,MIN(($I171/$I165), $I171-SUM($I169:AE169)))</f>
        <v>0</v>
      </c>
      <c r="AG169" s="7">
        <f>IF(OR($I165=0,AF171=0),0,MIN(($I171/$I165), $I171-SUM($I169:AF169)))</f>
        <v>0</v>
      </c>
      <c r="AH169" s="7">
        <f>IF(OR($I165=0,AG171=0),0,MIN(($I171/$I165), $I171-SUM($I169:AG169)))</f>
        <v>0</v>
      </c>
      <c r="AI169" s="7">
        <f>IF(OR($I165=0,AH171=0),0,MIN(($I171/$I165), $I171-SUM($I169:AH169)))</f>
        <v>0</v>
      </c>
      <c r="AJ169" s="7">
        <f>IF(OR($I165=0,AI171=0),0,MIN(($I171/$I165), $I171-SUM($I169:AI169)))</f>
        <v>0</v>
      </c>
      <c r="AK169" s="7">
        <f>IF(OR($I165=0,AJ171=0),0,MIN(($I171/$I165), $I171-SUM($I169:AJ169)))</f>
        <v>0</v>
      </c>
      <c r="AL169" s="7">
        <f>IF(OR($I165=0,AK171=0),0,MIN(($I171/$I165), $I171-SUM($I169:AK169)))</f>
        <v>0</v>
      </c>
      <c r="AM169" s="7">
        <f>IF(OR($I165=0,AL171=0),0,MIN(($I171/$I165), $I171-SUM($I169:AL169)))</f>
        <v>0</v>
      </c>
      <c r="AN169" s="7"/>
      <c r="AO169" s="7"/>
      <c r="AP169" s="10">
        <f>SUM(J169:AM169)-I171</f>
        <v>0</v>
      </c>
      <c r="AQ169" s="7"/>
    </row>
    <row r="170" spans="1:43" ht="12.75" customHeight="1">
      <c r="D170" s="32" t="s">
        <v>18</v>
      </c>
      <c r="I170" s="57">
        <f>IF(I$5=$G$8, INDEX(Inputs!$I$35:$I$42,MATCH(B164,Inputs!$C$35:$C$42,0)),0)</f>
        <v>17.471073891621597</v>
      </c>
      <c r="J170" s="57">
        <f>IF(J$5=$G$8, INDEX(Inputs!$I$35:$I$42,MATCH(C164,Inputs!$C$35:$C$42,0)),0)</f>
        <v>0</v>
      </c>
      <c r="K170" s="57">
        <f>IF(K$5=$G$8, INDEX(Inputs!$I$35:$I$42,MATCH(D164,Inputs!$C$35:$C$42,0)),0)</f>
        <v>0</v>
      </c>
      <c r="L170" s="57">
        <f>IF(L$5=$G$8, INDEX(Inputs!$I$35:$I$42,MATCH(E164,Inputs!$C$35:$C$42,0)),0)</f>
        <v>0</v>
      </c>
      <c r="M170" s="57">
        <f>IF(M$5=$G$8, INDEX(Inputs!$I$35:$I$42,MATCH(F164,Inputs!$C$35:$C$42,0)),0)</f>
        <v>0</v>
      </c>
      <c r="N170" s="57">
        <f>IF(N$5=$G$8, INDEX(Inputs!$I$35:$I$42,MATCH(G164,Inputs!$C$35:$C$42,0)),0)</f>
        <v>0</v>
      </c>
      <c r="O170" s="57">
        <f>IF(O$5=$G$8, INDEX(Inputs!$I$35:$I$42,MATCH(H164,Inputs!$C$35:$C$42,0)),0)</f>
        <v>0</v>
      </c>
      <c r="P170" s="57">
        <f>IF(P$5=$G$8, INDEX(Inputs!$I$35:$I$42,MATCH(I164,Inputs!$C$35:$C$42,0)),0)</f>
        <v>0</v>
      </c>
      <c r="Q170" s="57">
        <f>IF(Q$5=$G$8, INDEX(Inputs!$I$35:$I$42,MATCH(J164,Inputs!$C$35:$C$42,0)),0)</f>
        <v>0</v>
      </c>
      <c r="R170" s="57">
        <f>IF(R$5=$G$8, INDEX(Inputs!$I$35:$I$42,MATCH(K164,Inputs!$C$35:$C$42,0)),0)</f>
        <v>0</v>
      </c>
      <c r="S170" s="57">
        <f>IF(S$5=$G$8, INDEX(Inputs!$I$35:$I$42,MATCH(L164,Inputs!$C$35:$C$42,0)),0)</f>
        <v>0</v>
      </c>
      <c r="T170" s="57">
        <f>IF(T$5=$G$8, INDEX(Inputs!$I$35:$I$42,MATCH(M164,Inputs!$C$35:$C$42,0)),0)</f>
        <v>0</v>
      </c>
      <c r="U170" s="57">
        <f>IF(U$5=$G$8, INDEX(Inputs!$I$35:$I$42,MATCH(N164,Inputs!$C$35:$C$42,0)),0)</f>
        <v>0</v>
      </c>
      <c r="V170" s="57">
        <f>IF(V$5=$G$8, INDEX(Inputs!$I$35:$I$42,MATCH(O164,Inputs!$C$35:$C$42,0)),0)</f>
        <v>0</v>
      </c>
      <c r="W170" s="57">
        <f>IF(W$5=$G$8, INDEX(Inputs!$I$35:$I$42,MATCH(P164,Inputs!$C$35:$C$42,0)),0)</f>
        <v>0</v>
      </c>
      <c r="X170" s="57">
        <f>IF(X$5=$G$8, INDEX(Inputs!$I$35:$I$42,MATCH(Q164,Inputs!$C$35:$C$42,0)),0)</f>
        <v>0</v>
      </c>
      <c r="Y170" s="57">
        <f>IF(Y$5=$G$8, INDEX(Inputs!$I$35:$I$42,MATCH(R164,Inputs!$C$35:$C$42,0)),0)</f>
        <v>0</v>
      </c>
      <c r="Z170" s="57">
        <f>IF(Z$5=$G$8, INDEX(Inputs!$I$35:$I$42,MATCH(S164,Inputs!$C$35:$C$42,0)),0)</f>
        <v>0</v>
      </c>
      <c r="AA170" s="57">
        <f>IF(AA$5=$G$8, INDEX(Inputs!$I$35:$I$42,MATCH(T164,Inputs!$C$35:$C$42,0)),0)</f>
        <v>0</v>
      </c>
      <c r="AB170" s="57">
        <f>IF(AB$5=$G$8, INDEX(Inputs!$I$35:$I$42,MATCH(U164,Inputs!$C$35:$C$42,0)),0)</f>
        <v>0</v>
      </c>
      <c r="AC170" s="57">
        <f>IF(AC$5=$G$8, INDEX(Inputs!$I$35:$I$42,MATCH(V164,Inputs!$C$35:$C$42,0)),0)</f>
        <v>0</v>
      </c>
      <c r="AD170" s="57">
        <f>IF(AD$5=$G$8, INDEX(Inputs!$I$35:$I$42,MATCH(W164,Inputs!$C$35:$C$42,0)),0)</f>
        <v>0</v>
      </c>
      <c r="AE170" s="57">
        <f>IF(AE$5=$G$8, INDEX(Inputs!$I$35:$I$42,MATCH(X164,Inputs!$C$35:$C$42,0)),0)</f>
        <v>0</v>
      </c>
      <c r="AF170" s="57">
        <f>IF(AF$5=$G$8, INDEX(Inputs!$I$35:$I$42,MATCH(Y164,Inputs!$C$35:$C$42,0)),0)</f>
        <v>0</v>
      </c>
      <c r="AG170" s="57">
        <f>IF(AG$5=$G$8, INDEX(Inputs!$I$35:$I$42,MATCH(Z164,Inputs!$C$35:$C$42,0)),0)</f>
        <v>0</v>
      </c>
      <c r="AH170" s="57">
        <f>IF(AH$5=$G$8, INDEX(Inputs!$I$35:$I$42,MATCH(AA164,Inputs!$C$35:$C$42,0)),0)</f>
        <v>0</v>
      </c>
      <c r="AI170" s="57">
        <f>IF(AI$5=$G$8, INDEX(Inputs!$I$35:$I$42,MATCH(AB164,Inputs!$C$35:$C$42,0)),0)</f>
        <v>0</v>
      </c>
      <c r="AJ170" s="57">
        <f>IF(AJ$5=$G$8, INDEX(Inputs!$I$35:$I$42,MATCH(AC164,Inputs!$C$35:$C$42,0)),0)</f>
        <v>0</v>
      </c>
      <c r="AK170" s="57">
        <f>IF(AK$5=$G$8, INDEX(Inputs!$I$35:$I$42,MATCH(AD164,Inputs!$C$35:$C$42,0)),0)</f>
        <v>0</v>
      </c>
      <c r="AL170" s="57">
        <f>IF(AL$5=$G$8, INDEX(Inputs!$I$35:$I$42,MATCH(AE164,Inputs!$C$35:$C$42,0)),0)</f>
        <v>0</v>
      </c>
      <c r="AM170" s="57">
        <f>IF(AM$5=$G$8, INDEX(Inputs!$I$35:$I$42,MATCH(AF164,Inputs!$C$35:$C$42,0)),0)</f>
        <v>0</v>
      </c>
      <c r="AN170" s="7"/>
      <c r="AO170" s="7"/>
      <c r="AP170" s="10"/>
      <c r="AQ170" s="7"/>
    </row>
    <row r="171" spans="1:43" ht="12.75" customHeight="1">
      <c r="D171" s="32" t="s">
        <v>51</v>
      </c>
      <c r="E171" s="1" t="s">
        <v>50</v>
      </c>
      <c r="I171" s="1">
        <f>H171-I169+I170</f>
        <v>17.471073891621597</v>
      </c>
      <c r="J171" s="1">
        <f t="shared" ref="J171" si="94">I171-J169+J170</f>
        <v>16.138920010618431</v>
      </c>
      <c r="K171" s="1">
        <f t="shared" ref="K171" si="95">J171-K169+K170</f>
        <v>14.806766129615266</v>
      </c>
      <c r="L171" s="1">
        <f t="shared" ref="L171" si="96">K171-L169+L170</f>
        <v>13.4746122486121</v>
      </c>
      <c r="M171" s="1">
        <f t="shared" ref="M171" si="97">L171-M169+M170</f>
        <v>12.142458367608935</v>
      </c>
      <c r="N171" s="1">
        <f t="shared" ref="N171" si="98">M171-N169+N170</f>
        <v>10.810304486605769</v>
      </c>
      <c r="O171" s="1">
        <f t="shared" ref="O171" si="99">N171-O169+O170</f>
        <v>9.4781506056026039</v>
      </c>
      <c r="P171" s="1">
        <f t="shared" ref="P171" si="100">O171-P169+P170</f>
        <v>8.1459967245994385</v>
      </c>
      <c r="Q171" s="1">
        <f t="shared" ref="Q171" si="101">P171-Q169+Q170</f>
        <v>6.813842843596273</v>
      </c>
      <c r="R171" s="1">
        <f t="shared" ref="R171" si="102">Q171-R169+R170</f>
        <v>5.4816889625931076</v>
      </c>
      <c r="S171" s="1">
        <f t="shared" ref="S171" si="103">R171-S169+S170</f>
        <v>4.1495350815899421</v>
      </c>
      <c r="T171" s="1">
        <f t="shared" ref="T171" si="104">S171-T169+T170</f>
        <v>2.8173812005867767</v>
      </c>
      <c r="U171" s="1">
        <f t="shared" ref="U171" si="105">T171-U169+U170</f>
        <v>1.4852273195836112</v>
      </c>
      <c r="V171" s="1">
        <f t="shared" ref="V171" si="106">U171-V169+V170</f>
        <v>0.15307343858044575</v>
      </c>
      <c r="W171" s="1">
        <f t="shared" ref="W171" si="107">V171-W169+W170</f>
        <v>0</v>
      </c>
      <c r="X171" s="1">
        <f t="shared" ref="X171" si="108">W171-X169+X170</f>
        <v>0</v>
      </c>
      <c r="Y171" s="1">
        <f t="shared" ref="Y171" si="109">X171-Y169+Y170</f>
        <v>0</v>
      </c>
      <c r="Z171" s="1">
        <f t="shared" ref="Z171" si="110">Y171-Z169+Z170</f>
        <v>0</v>
      </c>
      <c r="AA171" s="1">
        <f t="shared" ref="AA171" si="111">Z171-AA169+AA170</f>
        <v>0</v>
      </c>
      <c r="AB171" s="1">
        <f t="shared" ref="AB171" si="112">AA171-AB169+AB170</f>
        <v>0</v>
      </c>
      <c r="AC171" s="1">
        <f t="shared" ref="AC171" si="113">AB171-AC169+AC170</f>
        <v>0</v>
      </c>
      <c r="AD171" s="1">
        <f t="shared" ref="AD171" si="114">AC171-AD169+AD170</f>
        <v>0</v>
      </c>
      <c r="AE171" s="1">
        <f t="shared" ref="AE171" si="115">AD171-AE169+AE170</f>
        <v>0</v>
      </c>
      <c r="AF171" s="1">
        <f t="shared" ref="AF171" si="116">AE171-AF169+AF170</f>
        <v>0</v>
      </c>
      <c r="AG171" s="1">
        <f t="shared" ref="AG171" si="117">AF171-AG169+AG170</f>
        <v>0</v>
      </c>
      <c r="AH171" s="1">
        <f t="shared" ref="AH171" si="118">AG171-AH169+AH170</f>
        <v>0</v>
      </c>
      <c r="AI171" s="1">
        <f t="shared" ref="AI171" si="119">AH171-AI169+AI170</f>
        <v>0</v>
      </c>
      <c r="AJ171" s="1">
        <f t="shared" ref="AJ171" si="120">AI171-AJ169+AJ170</f>
        <v>0</v>
      </c>
      <c r="AK171" s="1">
        <f t="shared" ref="AK171" si="121">AJ171-AK169+AK170</f>
        <v>0</v>
      </c>
      <c r="AL171" s="1">
        <f t="shared" ref="AL171" si="122">AK171-AL169+AL170</f>
        <v>0</v>
      </c>
      <c r="AM171" s="1">
        <f t="shared" ref="AM171" si="123">AL171-AM169+AM170</f>
        <v>0</v>
      </c>
      <c r="AP171" s="9"/>
    </row>
    <row r="172" spans="1:43" ht="12.75" customHeight="1">
      <c r="I172" s="57"/>
      <c r="AP172" s="9"/>
    </row>
    <row r="173" spans="1:43" ht="12.75" customHeight="1">
      <c r="I173" s="57"/>
    </row>
    <row r="174" spans="1:43" ht="12.75" customHeight="1">
      <c r="C174" s="3" t="s">
        <v>23</v>
      </c>
      <c r="E174" s="1" t="s">
        <v>50</v>
      </c>
      <c r="I174" s="57"/>
      <c r="J174" s="13">
        <f>IF(J$5&lt;=Inputs!$E$8,INDEX(Inputs!J$35:J$42,MATCH($B164,Inputs!$C$35:$C$42,0)),AVERAGEIF($I$5:I$5,"&lt;="&amp;Inputs!$E$8,$I174:I174)*(1-IF(J$5=start, 0,AVERAGE(Inputs!$J$44:$M$44))))</f>
        <v>0</v>
      </c>
      <c r="K174" s="13">
        <f>IF(K$5&lt;=Inputs!$E$8,INDEX(Inputs!K$35:K$42,MATCH($B164,Inputs!$C$35:$C$42,0)),AVERAGEIF($I$5:J$5,"&lt;="&amp;Inputs!$E$8,$I174:J174)*(1-IF(K$5=start, 0,AVERAGE(Inputs!$J$44:$M$44))))</f>
        <v>0</v>
      </c>
      <c r="L174" s="13">
        <f>IF(L$5&lt;=Inputs!$E$8,INDEX(Inputs!L$35:L$42,MATCH($B164,Inputs!$C$35:$C$42,0)),AVERAGEIF($I$5:K$5,"&lt;="&amp;Inputs!$E$8,$I174:K174)*(1-IF(L$5=start, 0,AVERAGE(Inputs!$J$44:$M$44))))</f>
        <v>0</v>
      </c>
      <c r="M174" s="13">
        <f>IF(M$5&lt;=Inputs!$E$8,INDEX(Inputs!M$35:M$42,MATCH($B164,Inputs!$C$35:$C$42,0)),AVERAGEIF($I$5:L$5,"&lt;="&amp;Inputs!$E$8,$I174:L174)*(1-IF(M$5=start, 0,AVERAGE(Inputs!$J$44:$M$44))))</f>
        <v>0</v>
      </c>
      <c r="N174" s="13">
        <f>IF(N$5&lt;=Inputs!$E$8,INDEX(Inputs!N$35:N$42,MATCH($B164,Inputs!$C$35:$C$42,0)),AVERAGEIF($I$5:M$5,"&lt;="&amp;Inputs!$E$8,$I174:M174)*(1-IF(N$5=start, 0,AVERAGE(Inputs!$J$44:$M$44))))</f>
        <v>0</v>
      </c>
      <c r="O174" s="13">
        <f>IF(O$5&lt;=Inputs!$E$8,INDEX(Inputs!O$35:O$42,MATCH($B164,Inputs!$C$35:$C$42,0)),AVERAGEIF($I$5:N$5,"&lt;="&amp;Inputs!$E$8,$I174:N174)*(1-IF(O$5=start, 0,AVERAGE(Inputs!$J$44:$M$44))))</f>
        <v>0</v>
      </c>
      <c r="P174" s="13">
        <f>IF(P$5&lt;=Inputs!$E$8,INDEX(Inputs!P$35:P$42,MATCH($B164,Inputs!$C$35:$C$42,0)),AVERAGEIF($I$5:O$5,"&lt;="&amp;Inputs!$E$8,$I174:O174)*(1-IF(P$5=start, 0,AVERAGE(Inputs!$J$44:$M$44))))</f>
        <v>0</v>
      </c>
      <c r="Q174" s="13">
        <f>IF(Q$5&lt;=Inputs!$E$8,INDEX(Inputs!Q$35:Q$42,MATCH($B164,Inputs!$C$35:$C$42,0)),AVERAGEIF($I$5:P$5,"&lt;="&amp;Inputs!$E$8,$I174:P174)*(1-IF(Q$5=start, 0,AVERAGE(Inputs!$J$44:$M$44))))</f>
        <v>0</v>
      </c>
      <c r="R174" s="13">
        <f>IF(R$5&lt;=Inputs!$E$8,INDEX(Inputs!R$35:R$42,MATCH($B164,Inputs!$C$35:$C$42,0)),AVERAGEIF($I$5:Q$5,"&lt;="&amp;Inputs!$E$8,$I174:Q174)*(1-IF(R$5=start, 0,AVERAGE(Inputs!$J$44:$M$44))))</f>
        <v>0</v>
      </c>
      <c r="S174" s="13">
        <f>IF(S$5&lt;=Inputs!$E$8,INDEX(Inputs!S$35:S$42,MATCH($B164,Inputs!$C$35:$C$42,0)),AVERAGEIF($I$5:R$5,"&lt;="&amp;Inputs!$E$8,$I174:R174)*(1-IF(S$5=start, 0,AVERAGE(Inputs!$J$44:$M$44))))</f>
        <v>0</v>
      </c>
      <c r="T174" s="13">
        <f>IF(T$5&lt;=Inputs!$E$8,INDEX(Inputs!T$35:T$42,MATCH($B164,Inputs!$C$35:$C$42,0)),AVERAGEIF($I$5:S$5,"&lt;="&amp;Inputs!$E$8,$I174:S174)*(1-IF(T$5=start, 0,AVERAGE(Inputs!$J$44:$M$44))))</f>
        <v>0</v>
      </c>
      <c r="U174" s="13">
        <f>IF(U$5&lt;=Inputs!$E$8,INDEX(Inputs!U$35:U$42,MATCH($B164,Inputs!$C$35:$C$42,0)),AVERAGEIF($I$5:T$5,"&lt;="&amp;Inputs!$E$8,$I174:T174)*(1-IF(U$5=start, 0,AVERAGE(Inputs!$J$44:$M$44))))</f>
        <v>0</v>
      </c>
      <c r="V174" s="13">
        <f>IF(V$5&lt;=Inputs!$E$8,INDEX(Inputs!V$35:V$42,MATCH($B164,Inputs!$C$35:$C$42,0)),AVERAGEIF($I$5:U$5,"&lt;="&amp;Inputs!$E$8,$I174:U174)*(1-IF(V$5=start, 0,AVERAGE(Inputs!$J$44:$M$44))))</f>
        <v>0</v>
      </c>
      <c r="W174" s="13">
        <f>IF(W$5&lt;=Inputs!$E$8,INDEX(Inputs!W$35:W$42,MATCH($B164,Inputs!$C$35:$C$42,0)),AVERAGEIF($I$5:V$5,"&lt;="&amp;Inputs!$E$8,$I174:V174)*(1-IF(W$5=start, 0,AVERAGE(Inputs!$J$44:$M$44))))</f>
        <v>0</v>
      </c>
      <c r="X174" s="13">
        <f>IF(X$5&lt;=Inputs!$E$8,INDEX(Inputs!X$35:X$42,MATCH($B164,Inputs!$C$35:$C$42,0)),AVERAGEIF($I$5:W$5,"&lt;="&amp;Inputs!$E$8,$I174:W174)*(1-IF(X$5=start, 0,AVERAGE(Inputs!$J$44:$M$44))))</f>
        <v>0</v>
      </c>
      <c r="Y174" s="13">
        <f>IF(Y$5&lt;=Inputs!$E$8,INDEX(Inputs!Y$35:Y$42,MATCH($B164,Inputs!$C$35:$C$42,0)),AVERAGEIF($I$5:X$5,"&lt;="&amp;Inputs!$E$8,$I174:X174)*(1-IF(Y$5=start, 0,AVERAGE(Inputs!$J$44:$M$44))))</f>
        <v>0</v>
      </c>
      <c r="Z174" s="13">
        <f>IF(Z$5&lt;=Inputs!$E$8,INDEX(Inputs!Z$35:Z$42,MATCH($B164,Inputs!$C$35:$C$42,0)),AVERAGEIF($I$5:Y$5,"&lt;="&amp;Inputs!$E$8,$I174:Y174)*(1-IF(Z$5=start, 0,AVERAGE(Inputs!$J$44:$M$44))))</f>
        <v>0</v>
      </c>
      <c r="AA174" s="13">
        <f>IF(AA$5&lt;=Inputs!$E$8,INDEX(Inputs!AA$35:AA$42,MATCH($B164,Inputs!$C$35:$C$42,0)),AVERAGEIF($I$5:Z$5,"&lt;="&amp;Inputs!$E$8,$I174:Z174)*(1-IF(AA$5=start, 0,AVERAGE(Inputs!$J$44:$M$44))))</f>
        <v>0</v>
      </c>
      <c r="AB174" s="13">
        <f>IF(AB$5&lt;=Inputs!$E$8,INDEX(Inputs!AB$35:AB$42,MATCH($B164,Inputs!$C$35:$C$42,0)),AVERAGEIF($I$5:AA$5,"&lt;="&amp;Inputs!$E$8,$I174:AA174)*(1-IF(AB$5=start, 0,AVERAGE(Inputs!$J$44:$M$44))))</f>
        <v>0</v>
      </c>
      <c r="AC174" s="13">
        <f>IF(AC$5&lt;=Inputs!$E$8,INDEX(Inputs!AC$35:AC$42,MATCH($B164,Inputs!$C$35:$C$42,0)),AVERAGEIF($I$5:AB$5,"&lt;="&amp;Inputs!$E$8,$I174:AB174)*(1-IF(AC$5=start, 0,AVERAGE(Inputs!$J$44:$M$44))))</f>
        <v>0</v>
      </c>
      <c r="AD174" s="13">
        <f>IF(AD$5&lt;=Inputs!$E$8,INDEX(Inputs!AD$35:AD$42,MATCH($B164,Inputs!$C$35:$C$42,0)),AVERAGEIF($I$5:AC$5,"&lt;="&amp;Inputs!$E$8,$I174:AC174)*(1-IF(AD$5=start, 0,AVERAGE(Inputs!$J$44:$M$44))))</f>
        <v>0</v>
      </c>
      <c r="AE174" s="13">
        <f>IF(AE$5&lt;=Inputs!$E$8,INDEX(Inputs!AE$35:AE$42,MATCH($B164,Inputs!$C$35:$C$42,0)),AVERAGEIF($I$5:AD$5,"&lt;="&amp;Inputs!$E$8,$I174:AD174)*(1-IF(AE$5=start, 0,AVERAGE(Inputs!$J$44:$M$44))))</f>
        <v>0</v>
      </c>
      <c r="AF174" s="13">
        <f>IF(AF$5&lt;=Inputs!$E$8,INDEX(Inputs!AF$35:AF$42,MATCH($B164,Inputs!$C$35:$C$42,0)),AVERAGEIF($I$5:AE$5,"&lt;="&amp;Inputs!$E$8,$I174:AE174)*(1-IF(AF$5=start, 0,AVERAGE(Inputs!$J$44:$M$44))))</f>
        <v>0</v>
      </c>
      <c r="AG174" s="13">
        <f>IF(AG$5&lt;=Inputs!$E$8,INDEX(Inputs!AG$35:AG$42,MATCH($B164,Inputs!$C$35:$C$42,0)),AVERAGEIF($I$5:AF$5,"&lt;="&amp;Inputs!$E$8,$I174:AF174)*(1-IF(AG$5=start, 0,AVERAGE(Inputs!$J$44:$M$44))))</f>
        <v>0</v>
      </c>
      <c r="AH174" s="13">
        <f>IF(AH$5&lt;=Inputs!$E$8,INDEX(Inputs!AH$35:AH$42,MATCH($B164,Inputs!$C$35:$C$42,0)),AVERAGEIF($I$5:AG$5,"&lt;="&amp;Inputs!$E$8,$I174:AG174)*(1-IF(AH$5=start, 0,AVERAGE(Inputs!$J$44:$M$44))))</f>
        <v>0</v>
      </c>
      <c r="AI174" s="13">
        <f>IF(AI$5&lt;=Inputs!$E$8,INDEX(Inputs!AI$35:AI$42,MATCH($B164,Inputs!$C$35:$C$42,0)),AVERAGEIF($I$5:AH$5,"&lt;="&amp;Inputs!$E$8,$I174:AH174)*(1-IF(AI$5=start, 0,AVERAGE(Inputs!$J$44:$M$44))))</f>
        <v>0</v>
      </c>
      <c r="AJ174" s="13">
        <f>IF(AJ$5&lt;=Inputs!$E$8,INDEX(Inputs!AJ$35:AJ$42,MATCH($B164,Inputs!$C$35:$C$42,0)),AVERAGEIF($I$5:AI$5,"&lt;="&amp;Inputs!$E$8,$I174:AI174)*(1-IF(AJ$5=start, 0,AVERAGE(Inputs!$J$44:$M$44))))</f>
        <v>0</v>
      </c>
      <c r="AK174" s="13">
        <f>IF(AK$5&lt;=Inputs!$E$8,INDEX(Inputs!AK$35:AK$42,MATCH($B164,Inputs!$C$35:$C$42,0)),AVERAGEIF($I$5:AJ$5,"&lt;="&amp;Inputs!$E$8,$I174:AJ174)*(1-IF(AK$5=start, 0,AVERAGE(Inputs!$J$44:$M$44))))</f>
        <v>0</v>
      </c>
      <c r="AL174" s="13">
        <f>IF(AL$5&lt;=Inputs!$E$8,INDEX(Inputs!AL$35:AL$42,MATCH($B164,Inputs!$C$35:$C$42,0)),AVERAGEIF($I$5:AK$5,"&lt;="&amp;Inputs!$E$8,$I174:AK174)*(1-IF(AL$5=start, 0,AVERAGE(Inputs!$J$44:$M$44))))</f>
        <v>0</v>
      </c>
      <c r="AM174" s="13">
        <f>IF(AM$5&lt;=Inputs!$E$8,INDEX(Inputs!AM$35:AM$42,MATCH($B164,Inputs!$C$35:$C$42,0)),AVERAGEIF($I$5:AL$5,"&lt;="&amp;Inputs!$E$8,$I174:AL174)*(1-IF(AM$5=start, 0,AVERAGE(Inputs!$J$44:$M$44))))</f>
        <v>0</v>
      </c>
      <c r="AP174" s="9">
        <f>(SUM(J174:M174)-SUM(INDEX(Inputs!$J$35:$M$42, MATCH(B164, Inputs!$C$35:$C$42,0),)))</f>
        <v>0</v>
      </c>
    </row>
    <row r="175" spans="1:43" ht="12.75" customHeight="1">
      <c r="D175" s="32" t="s">
        <v>29</v>
      </c>
      <c r="I175" s="57"/>
      <c r="AP175" s="9"/>
    </row>
    <row r="176" spans="1:43" ht="12.75" customHeight="1">
      <c r="D176" s="35">
        <v>2011</v>
      </c>
      <c r="E176" s="1" t="s">
        <v>50</v>
      </c>
      <c r="I176" s="57"/>
      <c r="J176" s="8">
        <f>IF(SUM($I176:I176)&lt;SUMIF(I$5:$J$5, $D176,I$174:$J$174), SUMIF(I$5:$J$5, $D176,I$174:$J$174)/$I$166, SUMIF(I$5:$J$5, $D176,I$174:$J$174)-SUM($I176:I176))</f>
        <v>0</v>
      </c>
      <c r="K176" s="8">
        <f>IF(SUM($I176:J176)&lt;SUMIF(J$5:$J$5, $D176,J$174:$J$174), SUMIF(J$5:$J$5, $D176,J$174:$J$174)/$I$118, SUMIF(J$5:$J$5, $D176,J$174:$J$174)-SUM($I176:J176))</f>
        <v>0</v>
      </c>
      <c r="L176" s="8">
        <f>IF(SUM($I176:K176)&lt;SUMIF($J$5:K$5, $D176,$J$174:K$174), SUMIF($J$5:K$5, $D176,$J$174:K$174)/$I$118, SUMIF($J$5:K$5, $D176,$J$174:K$174)-SUM($I176:K176))</f>
        <v>0</v>
      </c>
      <c r="M176" s="8">
        <f>IF(SUM($I176:L176)&lt;SUMIF($J$5:L$5, $D176,$J$174:L$174), SUMIF($J$5:L$5, $D176,$J$174:L$174)/$I$118, SUMIF($J$5:L$5, $D176,$J$174:L$174)-SUM($I176:L176))</f>
        <v>0</v>
      </c>
      <c r="N176" s="8">
        <f>IF(SUM($I176:M176)&lt;SUMIF($J$5:M$5, $D176,$J$174:M$174), SUMIF($J$5:M$5, $D176,$J$174:M$174)/$I$118, SUMIF($J$5:M$5, $D176,$J$174:M$174)-SUM($I176:M176))</f>
        <v>0</v>
      </c>
      <c r="O176" s="8">
        <f>IF(SUM($I176:N176)&lt;SUMIF($J$5:N$5, $D176,$J$174:N$174), SUMIF($J$5:N$5, $D176,$J$174:N$174)/$I$118, SUMIF($J$5:N$5, $D176,$J$174:N$174)-SUM($I176:N176))</f>
        <v>0</v>
      </c>
      <c r="P176" s="8">
        <f>IF(SUM($I176:O176)&lt;SUMIF($J$5:O$5, $D176,$J$174:O$174), SUMIF($J$5:O$5, $D176,$J$174:O$174)/$I$118, SUMIF($J$5:O$5, $D176,$J$174:O$174)-SUM($I176:O176))</f>
        <v>0</v>
      </c>
      <c r="Q176" s="8">
        <f>IF(SUM($I176:P176)&lt;SUMIF($J$5:P$5, $D176,$J$174:P$174), SUMIF($J$5:P$5, $D176,$J$174:P$174)/$I$118, SUMIF($J$5:P$5, $D176,$J$174:P$174)-SUM($I176:P176))</f>
        <v>0</v>
      </c>
      <c r="R176" s="8">
        <f>IF(SUM($I176:Q176)&lt;SUMIF($J$5:Q$5, $D176,$J$174:Q$174), SUMIF($J$5:Q$5, $D176,$J$174:Q$174)/$I$118, SUMIF($J$5:Q$5, $D176,$J$174:Q$174)-SUM($I176:Q176))</f>
        <v>0</v>
      </c>
      <c r="S176" s="8">
        <f>IF(SUM($I176:R176)&lt;SUMIF($J$5:R$5, $D176,$J$174:R$174), SUMIF($J$5:R$5, $D176,$J$174:R$174)/$I$118, SUMIF($J$5:R$5, $D176,$J$174:R$174)-SUM($I176:R176))</f>
        <v>0</v>
      </c>
      <c r="T176" s="8">
        <f>IF(SUM($I176:S176)&lt;SUMIF($J$5:S$5, $D176,$J$174:S$174), SUMIF($J$5:S$5, $D176,$J$174:S$174)/$I$118, SUMIF($J$5:S$5, $D176,$J$174:S$174)-SUM($I176:S176))</f>
        <v>0</v>
      </c>
      <c r="U176" s="8">
        <f>IF(SUM($I176:T176)&lt;SUMIF($J$5:T$5, $D176,$J$174:T$174), SUMIF($J$5:T$5, $D176,$J$174:T$174)/$I$118, SUMIF($J$5:T$5, $D176,$J$174:T$174)-SUM($I176:T176))</f>
        <v>0</v>
      </c>
      <c r="V176" s="8">
        <f>IF(SUM($I176:U176)&lt;SUMIF($J$5:U$5, $D176,$J$174:U$174), SUMIF($J$5:U$5, $D176,$J$174:U$174)/$I$118, SUMIF($J$5:U$5, $D176,$J$174:U$174)-SUM($I176:U176))</f>
        <v>0</v>
      </c>
      <c r="W176" s="8">
        <f>IF(SUM($I176:V176)&lt;SUMIF($J$5:V$5, $D176,$J$174:V$174), SUMIF($J$5:V$5, $D176,$J$174:V$174)/$I$118, SUMIF($J$5:V$5, $D176,$J$174:V$174)-SUM($I176:V176))</f>
        <v>0</v>
      </c>
      <c r="X176" s="8">
        <f>IF(SUM($I176:W176)&lt;SUMIF($J$5:W$5, $D176,$J$174:W$174), SUMIF($J$5:W$5, $D176,$J$174:W$174)/$I$118, SUMIF($J$5:W$5, $D176,$J$174:W$174)-SUM($I176:W176))</f>
        <v>0</v>
      </c>
      <c r="Y176" s="8">
        <f>IF(SUM($I176:X176)&lt;SUMIF($J$5:X$5, $D176,$J$174:X$174), SUMIF($J$5:X$5, $D176,$J$174:X$174)/$I$118, SUMIF($J$5:X$5, $D176,$J$174:X$174)-SUM($I176:X176))</f>
        <v>0</v>
      </c>
      <c r="Z176" s="8">
        <f>IF(SUM($I176:Y176)&lt;SUMIF($J$5:Y$5, $D176,$J$174:Y$174), SUMIF($J$5:Y$5, $D176,$J$174:Y$174)/$I$118, SUMIF($J$5:Y$5, $D176,$J$174:Y$174)-SUM($I176:Y176))</f>
        <v>0</v>
      </c>
      <c r="AA176" s="8">
        <f>IF(SUM($I176:Z176)&lt;SUMIF($J$5:Z$5, $D176,$J$174:Z$174), SUMIF($J$5:Z$5, $D176,$J$174:Z$174)/$I$118, SUMIF($J$5:Z$5, $D176,$J$174:Z$174)-SUM($I176:Z176))</f>
        <v>0</v>
      </c>
      <c r="AB176" s="8">
        <f>IF(SUM($I176:AA176)&lt;SUMIF($J$5:AA$5, $D176,$J$174:AA$174), SUMIF($J$5:AA$5, $D176,$J$174:AA$174)/$I$118, SUMIF($J$5:AA$5, $D176,$J$174:AA$174)-SUM($I176:AA176))</f>
        <v>0</v>
      </c>
      <c r="AC176" s="8">
        <f>IF(SUM($I176:AB176)&lt;SUMIF($J$5:AB$5, $D176,$J$174:AB$174), SUMIF($J$5:AB$5, $D176,$J$174:AB$174)/$I$118, SUMIF($J$5:AB$5, $D176,$J$174:AB$174)-SUM($I176:AB176))</f>
        <v>0</v>
      </c>
      <c r="AD176" s="8">
        <f>IF(SUM($I176:AC176)&lt;SUMIF($J$5:AC$5, $D176,$J$174:AC$174), SUMIF($J$5:AC$5, $D176,$J$174:AC$174)/$I$118, SUMIF($J$5:AC$5, $D176,$J$174:AC$174)-SUM($I176:AC176))</f>
        <v>0</v>
      </c>
      <c r="AE176" s="8">
        <f>IF(SUM($I176:AD176)&lt;SUMIF($J$5:AD$5, $D176,$J$174:AD$174), SUMIF($J$5:AD$5, $D176,$J$174:AD$174)/$I$118, SUMIF($J$5:AD$5, $D176,$J$174:AD$174)-SUM($I176:AD176))</f>
        <v>0</v>
      </c>
      <c r="AF176" s="8">
        <f>IF(SUM($I176:AE176)&lt;SUMIF($J$5:AE$5, $D176,$J$174:AE$174), SUMIF($J$5:AE$5, $D176,$J$174:AE$174)/$I$118, SUMIF($J$5:AE$5, $D176,$J$174:AE$174)-SUM($I176:AE176))</f>
        <v>0</v>
      </c>
      <c r="AG176" s="8">
        <f>IF(SUM($I176:AF176)&lt;SUMIF($J$5:AF$5, $D176,$J$174:AF$174), SUMIF($J$5:AF$5, $D176,$J$174:AF$174)/$I$118, SUMIF($J$5:AF$5, $D176,$J$174:AF$174)-SUM($I176:AF176))</f>
        <v>0</v>
      </c>
      <c r="AH176" s="8">
        <f>IF(SUM($I176:AG176)&lt;SUMIF($J$5:AG$5, $D176,$J$174:AG$174), SUMIF($J$5:AG$5, $D176,$J$174:AG$174)/$I$118, SUMIF($J$5:AG$5, $D176,$J$174:AG$174)-SUM($I176:AG176))</f>
        <v>0</v>
      </c>
      <c r="AI176" s="8">
        <f>IF(SUM($I176:AH176)&lt;SUMIF($J$5:AH$5, $D176,$J$174:AH$174), SUMIF($J$5:AH$5, $D176,$J$174:AH$174)/$I$118, SUMIF($J$5:AH$5, $D176,$J$174:AH$174)-SUM($I176:AH176))</f>
        <v>0</v>
      </c>
      <c r="AJ176" s="8">
        <f>IF(SUM($I176:AI176)&lt;SUMIF($J$5:AI$5, $D176,$J$174:AI$174), SUMIF($J$5:AI$5, $D176,$J$174:AI$174)/$I$118, SUMIF($J$5:AI$5, $D176,$J$174:AI$174)-SUM($I176:AI176))</f>
        <v>0</v>
      </c>
      <c r="AK176" s="8">
        <f>IF(SUM($I176:AJ176)&lt;SUMIF($J$5:AJ$5, $D176,$J$174:AJ$174), SUMIF($J$5:AJ$5, $D176,$J$174:AJ$174)/$I$118, SUMIF($J$5:AJ$5, $D176,$J$174:AJ$174)-SUM($I176:AJ176))</f>
        <v>0</v>
      </c>
      <c r="AL176" s="8">
        <f>IF(SUM($I176:AK176)&lt;SUMIF($J$5:AK$5, $D176,$J$174:AK$174), SUMIF($J$5:AK$5, $D176,$J$174:AK$174)/$I$118, SUMIF($J$5:AK$5, $D176,$J$174:AK$174)-SUM($I176:AK176))</f>
        <v>0</v>
      </c>
      <c r="AM176" s="8">
        <f>IF(SUM($I176:AL176)&lt;SUMIF($J$5:AL$5, $D176,$J$174:AL$174), SUMIF($J$5:AL$5, $D176,$J$174:AL$174)/$I$118, SUMIF($J$5:AL$5, $D176,$J$174:AL$174)-SUM($I176:AL176))</f>
        <v>0</v>
      </c>
      <c r="AP176" s="9"/>
    </row>
    <row r="177" spans="4:42" ht="12.75" customHeight="1">
      <c r="D177" s="36">
        <f>D176+1</f>
        <v>2012</v>
      </c>
      <c r="E177" s="1" t="s">
        <v>50</v>
      </c>
      <c r="I177" s="57"/>
      <c r="J177" s="8">
        <f>IF(SUM($I177:I177)&lt;SUMIF(I$5:$J$5, $D177,I$174:$J$174), SUMIF(I$5:$J$5, $D177,I$174:$J$174)/$I$118, SUMIF(I$5:$J$5, $D177,I$174:$J$174)-SUM($I177:I177))</f>
        <v>0</v>
      </c>
      <c r="K177" s="8">
        <f>IF(SUM($I177:J177)&lt;SUMIF(J$5:$J$5, $D177,J$174:$J$174), SUMIF(J$5:$J$5, $D177,J$174:$J$174)/$I$118, SUMIF(J$5:$J$5, $D177,J$174:$J$174)-SUM($I177:J177))</f>
        <v>0</v>
      </c>
      <c r="L177" s="8">
        <f>IF(SUM($I177:K177)&lt;SUMIF($J$5:K$5, $D177,$J$174:K$174), SUMIF($J$5:K$5, $D177,$J$174:K$174)/$I$118, SUMIF($J$5:K$5, $D177,$J$174:K$174)-SUM($I177:K177))</f>
        <v>0</v>
      </c>
      <c r="M177" s="8">
        <f>IF(SUM($I177:L177)&lt;SUMIF($J$5:L$5, $D177,$J$174:L$174), SUMIF($J$5:L$5, $D177,$J$174:L$174)/$I$118, SUMIF($J$5:L$5, $D177,$J$174:L$174)-SUM($I177:L177))</f>
        <v>0</v>
      </c>
      <c r="N177" s="8">
        <f>IF(SUM($I177:M177)&lt;SUMIF($J$5:M$5, $D177,$J$174:M$174), SUMIF($J$5:M$5, $D177,$J$174:M$174)/$I$118, SUMIF($J$5:M$5, $D177,$J$174:M$174)-SUM($I177:M177))</f>
        <v>0</v>
      </c>
      <c r="O177" s="8">
        <f>IF(SUM($I177:N177)&lt;SUMIF($J$5:N$5, $D177,$J$174:N$174), SUMIF($J$5:N$5, $D177,$J$174:N$174)/$I$118, SUMIF($J$5:N$5, $D177,$J$174:N$174)-SUM($I177:N177))</f>
        <v>0</v>
      </c>
      <c r="P177" s="8">
        <f>IF(SUM($I177:O177)&lt;SUMIF($J$5:O$5, $D177,$J$174:O$174), SUMIF($J$5:O$5, $D177,$J$174:O$174)/$I$118, SUMIF($J$5:O$5, $D177,$J$174:O$174)-SUM($I177:O177))</f>
        <v>0</v>
      </c>
      <c r="Q177" s="8">
        <f>IF(SUM($I177:P177)&lt;SUMIF($J$5:P$5, $D177,$J$174:P$174), SUMIF($J$5:P$5, $D177,$J$174:P$174)/$I$118, SUMIF($J$5:P$5, $D177,$J$174:P$174)-SUM($I177:P177))</f>
        <v>0</v>
      </c>
      <c r="R177" s="8">
        <f>IF(SUM($I177:Q177)&lt;SUMIF($J$5:Q$5, $D177,$J$174:Q$174), SUMIF($J$5:Q$5, $D177,$J$174:Q$174)/$I$118, SUMIF($J$5:Q$5, $D177,$J$174:Q$174)-SUM($I177:Q177))</f>
        <v>0</v>
      </c>
      <c r="S177" s="8">
        <f>IF(SUM($I177:R177)&lt;SUMIF($J$5:R$5, $D177,$J$174:R$174), SUMIF($J$5:R$5, $D177,$J$174:R$174)/$I$118, SUMIF($J$5:R$5, $D177,$J$174:R$174)-SUM($I177:R177))</f>
        <v>0</v>
      </c>
      <c r="T177" s="8">
        <f>IF(SUM($I177:S177)&lt;SUMIF($J$5:S$5, $D177,$J$174:S$174), SUMIF($J$5:S$5, $D177,$J$174:S$174)/$I$118, SUMIF($J$5:S$5, $D177,$J$174:S$174)-SUM($I177:S177))</f>
        <v>0</v>
      </c>
      <c r="U177" s="8">
        <f>IF(SUM($I177:T177)&lt;SUMIF($J$5:T$5, $D177,$J$174:T$174), SUMIF($J$5:T$5, $D177,$J$174:T$174)/$I$118, SUMIF($J$5:T$5, $D177,$J$174:T$174)-SUM($I177:T177))</f>
        <v>0</v>
      </c>
      <c r="V177" s="8">
        <f>IF(SUM($I177:U177)&lt;SUMIF($J$5:U$5, $D177,$J$174:U$174), SUMIF($J$5:U$5, $D177,$J$174:U$174)/$I$118, SUMIF($J$5:U$5, $D177,$J$174:U$174)-SUM($I177:U177))</f>
        <v>0</v>
      </c>
      <c r="W177" s="8">
        <f>IF(SUM($I177:V177)&lt;SUMIF($J$5:V$5, $D177,$J$174:V$174), SUMIF($J$5:V$5, $D177,$J$174:V$174)/$I$118, SUMIF($J$5:V$5, $D177,$J$174:V$174)-SUM($I177:V177))</f>
        <v>0</v>
      </c>
      <c r="X177" s="8">
        <f>IF(SUM($I177:W177)&lt;SUMIF($J$5:W$5, $D177,$J$174:W$174), SUMIF($J$5:W$5, $D177,$J$174:W$174)/$I$118, SUMIF($J$5:W$5, $D177,$J$174:W$174)-SUM($I177:W177))</f>
        <v>0</v>
      </c>
      <c r="Y177" s="8">
        <f>IF(SUM($I177:X177)&lt;SUMIF($J$5:X$5, $D177,$J$174:X$174), SUMIF($J$5:X$5, $D177,$J$174:X$174)/$I$118, SUMIF($J$5:X$5, $D177,$J$174:X$174)-SUM($I177:X177))</f>
        <v>0</v>
      </c>
      <c r="Z177" s="8">
        <f>IF(SUM($I177:Y177)&lt;SUMIF($J$5:Y$5, $D177,$J$174:Y$174), SUMIF($J$5:Y$5, $D177,$J$174:Y$174)/$I$118, SUMIF($J$5:Y$5, $D177,$J$174:Y$174)-SUM($I177:Y177))</f>
        <v>0</v>
      </c>
      <c r="AA177" s="8">
        <f>IF(SUM($I177:Z177)&lt;SUMIF($J$5:Z$5, $D177,$J$174:Z$174), SUMIF($J$5:Z$5, $D177,$J$174:Z$174)/$I$118, SUMIF($J$5:Z$5, $D177,$J$174:Z$174)-SUM($I177:Z177))</f>
        <v>0</v>
      </c>
      <c r="AB177" s="8">
        <f>IF(SUM($I177:AA177)&lt;SUMIF($J$5:AA$5, $D177,$J$174:AA$174), SUMIF($J$5:AA$5, $D177,$J$174:AA$174)/$I$118, SUMIF($J$5:AA$5, $D177,$J$174:AA$174)-SUM($I177:AA177))</f>
        <v>0</v>
      </c>
      <c r="AC177" s="8">
        <f>IF(SUM($I177:AB177)&lt;SUMIF($J$5:AB$5, $D177,$J$174:AB$174), SUMIF($J$5:AB$5, $D177,$J$174:AB$174)/$I$118, SUMIF($J$5:AB$5, $D177,$J$174:AB$174)-SUM($I177:AB177))</f>
        <v>0</v>
      </c>
      <c r="AD177" s="8">
        <f>IF(SUM($I177:AC177)&lt;SUMIF($J$5:AC$5, $D177,$J$174:AC$174), SUMIF($J$5:AC$5, $D177,$J$174:AC$174)/$I$118, SUMIF($J$5:AC$5, $D177,$J$174:AC$174)-SUM($I177:AC177))</f>
        <v>0</v>
      </c>
      <c r="AE177" s="8">
        <f>IF(SUM($I177:AD177)&lt;SUMIF($J$5:AD$5, $D177,$J$174:AD$174), SUMIF($J$5:AD$5, $D177,$J$174:AD$174)/$I$118, SUMIF($J$5:AD$5, $D177,$J$174:AD$174)-SUM($I177:AD177))</f>
        <v>0</v>
      </c>
      <c r="AF177" s="8">
        <f>IF(SUM($I177:AE177)&lt;SUMIF($J$5:AE$5, $D177,$J$174:AE$174), SUMIF($J$5:AE$5, $D177,$J$174:AE$174)/$I$118, SUMIF($J$5:AE$5, $D177,$J$174:AE$174)-SUM($I177:AE177))</f>
        <v>0</v>
      </c>
      <c r="AG177" s="8">
        <f>IF(SUM($I177:AF177)&lt;SUMIF($J$5:AF$5, $D177,$J$174:AF$174), SUMIF($J$5:AF$5, $D177,$J$174:AF$174)/$I$118, SUMIF($J$5:AF$5, $D177,$J$174:AF$174)-SUM($I177:AF177))</f>
        <v>0</v>
      </c>
      <c r="AH177" s="8">
        <f>IF(SUM($I177:AG177)&lt;SUMIF($J$5:AG$5, $D177,$J$174:AG$174), SUMIF($J$5:AG$5, $D177,$J$174:AG$174)/$I$118, SUMIF($J$5:AG$5, $D177,$J$174:AG$174)-SUM($I177:AG177))</f>
        <v>0</v>
      </c>
      <c r="AI177" s="8">
        <f>IF(SUM($I177:AH177)&lt;SUMIF($J$5:AH$5, $D177,$J$174:AH$174), SUMIF($J$5:AH$5, $D177,$J$174:AH$174)/$I$118, SUMIF($J$5:AH$5, $D177,$J$174:AH$174)-SUM($I177:AH177))</f>
        <v>0</v>
      </c>
      <c r="AJ177" s="8">
        <f>IF(SUM($I177:AI177)&lt;SUMIF($J$5:AI$5, $D177,$J$174:AI$174), SUMIF($J$5:AI$5, $D177,$J$174:AI$174)/$I$118, SUMIF($J$5:AI$5, $D177,$J$174:AI$174)-SUM($I177:AI177))</f>
        <v>0</v>
      </c>
      <c r="AK177" s="8">
        <f>IF(SUM($I177:AJ177)&lt;SUMIF($J$5:AJ$5, $D177,$J$174:AJ$174), SUMIF($J$5:AJ$5, $D177,$J$174:AJ$174)/$I$118, SUMIF($J$5:AJ$5, $D177,$J$174:AJ$174)-SUM($I177:AJ177))</f>
        <v>0</v>
      </c>
      <c r="AL177" s="8">
        <f>IF(SUM($I177:AK177)&lt;SUMIF($J$5:AK$5, $D177,$J$174:AK$174), SUMIF($J$5:AK$5, $D177,$J$174:AK$174)/$I$118, SUMIF($J$5:AK$5, $D177,$J$174:AK$174)-SUM($I177:AK177))</f>
        <v>0</v>
      </c>
      <c r="AM177" s="8">
        <f>IF(SUM($I177:AL177)&lt;SUMIF($J$5:AL$5, $D177,$J$174:AL$174), SUMIF($J$5:AL$5, $D177,$J$174:AL$174)/$I$118, SUMIF($J$5:AL$5, $D177,$J$174:AL$174)-SUM($I177:AL177))</f>
        <v>0</v>
      </c>
      <c r="AP177" s="9"/>
    </row>
    <row r="178" spans="4:42" ht="12.75" customHeight="1">
      <c r="D178" s="36">
        <f t="shared" ref="D178:D205" si="124">D177+1</f>
        <v>2013</v>
      </c>
      <c r="E178" s="1" t="s">
        <v>50</v>
      </c>
      <c r="I178" s="57"/>
      <c r="J178" s="8">
        <f>IF(SUM($I178:I178)&lt;SUMIF(I$5:$J$5, $D178,I$174:$J$174), SUMIF(I$5:$J$5, $D178,I$174:$J$174)/$I$118, SUMIF(I$5:$J$5, $D178,I$174:$J$174)-SUM($I178:I178))</f>
        <v>0</v>
      </c>
      <c r="K178" s="8">
        <f>IF(SUM($I178:J178)&lt;SUMIF(J$5:$J$5, $D178,J$174:$J$174), SUMIF(J$5:$J$5, $D178,J$174:$J$174)/$I$118, SUMIF(J$5:$J$5, $D178,J$174:$J$174)-SUM($I178:J178))</f>
        <v>0</v>
      </c>
      <c r="L178" s="8">
        <f>IF(SUM($I178:K178)&lt;SUMIF($J$5:K$5, $D178,$J$174:K$174), SUMIF($J$5:K$5, $D178,$J$174:K$174)/$I$118, SUMIF($J$5:K$5, $D178,$J$174:K$174)-SUM($I178:K178))</f>
        <v>0</v>
      </c>
      <c r="M178" s="8">
        <f>IF(SUM($I178:L178)&lt;SUMIF($J$5:L$5, $D178,$J$174:L$174), SUMIF($J$5:L$5, $D178,$J$174:L$174)/$I$118, SUMIF($J$5:L$5, $D178,$J$174:L$174)-SUM($I178:L178))</f>
        <v>0</v>
      </c>
      <c r="N178" s="8">
        <f>IF(SUM($I178:M178)&lt;SUMIF($J$5:M$5, $D178,$J$174:M$174), SUMIF($J$5:M$5, $D178,$J$174:M$174)/$I$118, SUMIF($J$5:M$5, $D178,$J$174:M$174)-SUM($I178:M178))</f>
        <v>0</v>
      </c>
      <c r="O178" s="8">
        <f>IF(SUM($I178:N178)&lt;SUMIF($J$5:N$5, $D178,$J$174:N$174), SUMIF($J$5:N$5, $D178,$J$174:N$174)/$I$118, SUMIF($J$5:N$5, $D178,$J$174:N$174)-SUM($I178:N178))</f>
        <v>0</v>
      </c>
      <c r="P178" s="8">
        <f>IF(SUM($I178:O178)&lt;SUMIF($J$5:O$5, $D178,$J$174:O$174), SUMIF($J$5:O$5, $D178,$J$174:O$174)/$I$118, SUMIF($J$5:O$5, $D178,$J$174:O$174)-SUM($I178:O178))</f>
        <v>0</v>
      </c>
      <c r="Q178" s="8">
        <f>IF(SUM($I178:P178)&lt;SUMIF($J$5:P$5, $D178,$J$174:P$174), SUMIF($J$5:P$5, $D178,$J$174:P$174)/$I$118, SUMIF($J$5:P$5, $D178,$J$174:P$174)-SUM($I178:P178))</f>
        <v>0</v>
      </c>
      <c r="R178" s="8">
        <f>IF(SUM($I178:Q178)&lt;SUMIF($J$5:Q$5, $D178,$J$174:Q$174), SUMIF($J$5:Q$5, $D178,$J$174:Q$174)/$I$118, SUMIF($J$5:Q$5, $D178,$J$174:Q$174)-SUM($I178:Q178))</f>
        <v>0</v>
      </c>
      <c r="S178" s="8">
        <f>IF(SUM($I178:R178)&lt;SUMIF($J$5:R$5, $D178,$J$174:R$174), SUMIF($J$5:R$5, $D178,$J$174:R$174)/$I$118, SUMIF($J$5:R$5, $D178,$J$174:R$174)-SUM($I178:R178))</f>
        <v>0</v>
      </c>
      <c r="T178" s="8">
        <f>IF(SUM($I178:S178)&lt;SUMIF($J$5:S$5, $D178,$J$174:S$174), SUMIF($J$5:S$5, $D178,$J$174:S$174)/$I$118, SUMIF($J$5:S$5, $D178,$J$174:S$174)-SUM($I178:S178))</f>
        <v>0</v>
      </c>
      <c r="U178" s="8">
        <f>IF(SUM($I178:T178)&lt;SUMIF($J$5:T$5, $D178,$J$174:T$174), SUMIF($J$5:T$5, $D178,$J$174:T$174)/$I$118, SUMIF($J$5:T$5, $D178,$J$174:T$174)-SUM($I178:T178))</f>
        <v>0</v>
      </c>
      <c r="V178" s="8">
        <f>IF(SUM($I178:U178)&lt;SUMIF($J$5:U$5, $D178,$J$174:U$174), SUMIF($J$5:U$5, $D178,$J$174:U$174)/$I$118, SUMIF($J$5:U$5, $D178,$J$174:U$174)-SUM($I178:U178))</f>
        <v>0</v>
      </c>
      <c r="W178" s="8">
        <f>IF(SUM($I178:V178)&lt;SUMIF($J$5:V$5, $D178,$J$174:V$174), SUMIF($J$5:V$5, $D178,$J$174:V$174)/$I$118, SUMIF($J$5:V$5, $D178,$J$174:V$174)-SUM($I178:V178))</f>
        <v>0</v>
      </c>
      <c r="X178" s="8">
        <f>IF(SUM($I178:W178)&lt;SUMIF($J$5:W$5, $D178,$J$174:W$174), SUMIF($J$5:W$5, $D178,$J$174:W$174)/$I$118, SUMIF($J$5:W$5, $D178,$J$174:W$174)-SUM($I178:W178))</f>
        <v>0</v>
      </c>
      <c r="Y178" s="8">
        <f>IF(SUM($I178:X178)&lt;SUMIF($J$5:X$5, $D178,$J$174:X$174), SUMIF($J$5:X$5, $D178,$J$174:X$174)/$I$118, SUMIF($J$5:X$5, $D178,$J$174:X$174)-SUM($I178:X178))</f>
        <v>0</v>
      </c>
      <c r="Z178" s="8">
        <f>IF(SUM($I178:Y178)&lt;SUMIF($J$5:Y$5, $D178,$J$174:Y$174), SUMIF($J$5:Y$5, $D178,$J$174:Y$174)/$I$118, SUMIF($J$5:Y$5, $D178,$J$174:Y$174)-SUM($I178:Y178))</f>
        <v>0</v>
      </c>
      <c r="AA178" s="8">
        <f>IF(SUM($I178:Z178)&lt;SUMIF($J$5:Z$5, $D178,$J$174:Z$174), SUMIF($J$5:Z$5, $D178,$J$174:Z$174)/$I$118, SUMIF($J$5:Z$5, $D178,$J$174:Z$174)-SUM($I178:Z178))</f>
        <v>0</v>
      </c>
      <c r="AB178" s="8">
        <f>IF(SUM($I178:AA178)&lt;SUMIF($J$5:AA$5, $D178,$J$174:AA$174), SUMIF($J$5:AA$5, $D178,$J$174:AA$174)/$I$118, SUMIF($J$5:AA$5, $D178,$J$174:AA$174)-SUM($I178:AA178))</f>
        <v>0</v>
      </c>
      <c r="AC178" s="8">
        <f>IF(SUM($I178:AB178)&lt;SUMIF($J$5:AB$5, $D178,$J$174:AB$174), SUMIF($J$5:AB$5, $D178,$J$174:AB$174)/$I$118, SUMIF($J$5:AB$5, $D178,$J$174:AB$174)-SUM($I178:AB178))</f>
        <v>0</v>
      </c>
      <c r="AD178" s="8">
        <f>IF(SUM($I178:AC178)&lt;SUMIF($J$5:AC$5, $D178,$J$174:AC$174), SUMIF($J$5:AC$5, $D178,$J$174:AC$174)/$I$118, SUMIF($J$5:AC$5, $D178,$J$174:AC$174)-SUM($I178:AC178))</f>
        <v>0</v>
      </c>
      <c r="AE178" s="8">
        <f>IF(SUM($I178:AD178)&lt;SUMIF($J$5:AD$5, $D178,$J$174:AD$174), SUMIF($J$5:AD$5, $D178,$J$174:AD$174)/$I$118, SUMIF($J$5:AD$5, $D178,$J$174:AD$174)-SUM($I178:AD178))</f>
        <v>0</v>
      </c>
      <c r="AF178" s="8">
        <f>IF(SUM($I178:AE178)&lt;SUMIF($J$5:AE$5, $D178,$J$174:AE$174), SUMIF($J$5:AE$5, $D178,$J$174:AE$174)/$I$118, SUMIF($J$5:AE$5, $D178,$J$174:AE$174)-SUM($I178:AE178))</f>
        <v>0</v>
      </c>
      <c r="AG178" s="8">
        <f>IF(SUM($I178:AF178)&lt;SUMIF($J$5:AF$5, $D178,$J$174:AF$174), SUMIF($J$5:AF$5, $D178,$J$174:AF$174)/$I$118, SUMIF($J$5:AF$5, $D178,$J$174:AF$174)-SUM($I178:AF178))</f>
        <v>0</v>
      </c>
      <c r="AH178" s="8">
        <f>IF(SUM($I178:AG178)&lt;SUMIF($J$5:AG$5, $D178,$J$174:AG$174), SUMIF($J$5:AG$5, $D178,$J$174:AG$174)/$I$118, SUMIF($J$5:AG$5, $D178,$J$174:AG$174)-SUM($I178:AG178))</f>
        <v>0</v>
      </c>
      <c r="AI178" s="8">
        <f>IF(SUM($I178:AH178)&lt;SUMIF($J$5:AH$5, $D178,$J$174:AH$174), SUMIF($J$5:AH$5, $D178,$J$174:AH$174)/$I$118, SUMIF($J$5:AH$5, $D178,$J$174:AH$174)-SUM($I178:AH178))</f>
        <v>0</v>
      </c>
      <c r="AJ178" s="8">
        <f>IF(SUM($I178:AI178)&lt;SUMIF($J$5:AI$5, $D178,$J$174:AI$174), SUMIF($J$5:AI$5, $D178,$J$174:AI$174)/$I$118, SUMIF($J$5:AI$5, $D178,$J$174:AI$174)-SUM($I178:AI178))</f>
        <v>0</v>
      </c>
      <c r="AK178" s="8">
        <f>IF(SUM($I178:AJ178)&lt;SUMIF($J$5:AJ$5, $D178,$J$174:AJ$174), SUMIF($J$5:AJ$5, $D178,$J$174:AJ$174)/$I$118, SUMIF($J$5:AJ$5, $D178,$J$174:AJ$174)-SUM($I178:AJ178))</f>
        <v>0</v>
      </c>
      <c r="AL178" s="8">
        <f>IF(SUM($I178:AK178)&lt;SUMIF($J$5:AK$5, $D178,$J$174:AK$174), SUMIF($J$5:AK$5, $D178,$J$174:AK$174)/$I$118, SUMIF($J$5:AK$5, $D178,$J$174:AK$174)-SUM($I178:AK178))</f>
        <v>0</v>
      </c>
      <c r="AM178" s="8">
        <f>IF(SUM($I178:AL178)&lt;SUMIF($J$5:AL$5, $D178,$J$174:AL$174), SUMIF($J$5:AL$5, $D178,$J$174:AL$174)/$I$118, SUMIF($J$5:AL$5, $D178,$J$174:AL$174)-SUM($I178:AL178))</f>
        <v>0</v>
      </c>
      <c r="AP178" s="9"/>
    </row>
    <row r="179" spans="4:42" ht="12.75" customHeight="1">
      <c r="D179" s="36">
        <f t="shared" si="124"/>
        <v>2014</v>
      </c>
      <c r="E179" s="1" t="s">
        <v>50</v>
      </c>
      <c r="I179" s="57"/>
      <c r="J179" s="8">
        <f>IF(SUM($I179:I179)&lt;SUMIF(I$5:$J$5, $D179,I$174:$J$174), SUMIF(I$5:$J$5, $D179,I$174:$J$174)/$I$118, SUMIF(I$5:$J$5, $D179,I$174:$J$174)-SUM($I179:I179))</f>
        <v>0</v>
      </c>
      <c r="K179" s="8">
        <f>IF(SUM($I179:J179)&lt;SUMIF(J$5:$J$5, $D179,J$174:$J$174), SUMIF(J$5:$J$5, $D179,J$174:$J$174)/$I$118, SUMIF(J$5:$J$5, $D179,J$174:$J$174)-SUM($I179:J179))</f>
        <v>0</v>
      </c>
      <c r="L179" s="8">
        <f>IF(SUM($I179:K179)&lt;SUMIF($J$5:K$5, $D179,$J$174:K$174), SUMIF($J$5:K$5, $D179,$J$174:K$174)/$I$118, SUMIF($J$5:K$5, $D179,$J$174:K$174)-SUM($I179:K179))</f>
        <v>0</v>
      </c>
      <c r="M179" s="8">
        <f>IF(SUM($I179:L179)&lt;SUMIF($J$5:L$5, $D179,$J$174:L$174), SUMIF($J$5:L$5, $D179,$J$174:L$174)/$I$118, SUMIF($J$5:L$5, $D179,$J$174:L$174)-SUM($I179:L179))</f>
        <v>0</v>
      </c>
      <c r="N179" s="8">
        <f>IF(SUM($I179:M179)&lt;SUMIF($J$5:M$5, $D179,$J$174:M$174), SUMIF($J$5:M$5, $D179,$J$174:M$174)/$I$118, SUMIF($J$5:M$5, $D179,$J$174:M$174)-SUM($I179:M179))</f>
        <v>0</v>
      </c>
      <c r="O179" s="8">
        <f>IF(SUM($I179:N179)&lt;SUMIF($J$5:N$5, $D179,$J$174:N$174), SUMIF($J$5:N$5, $D179,$J$174:N$174)/$I$118, SUMIF($J$5:N$5, $D179,$J$174:N$174)-SUM($I179:N179))</f>
        <v>0</v>
      </c>
      <c r="P179" s="8">
        <f>IF(SUM($I179:O179)&lt;SUMIF($J$5:O$5, $D179,$J$174:O$174), SUMIF($J$5:O$5, $D179,$J$174:O$174)/$I$118, SUMIF($J$5:O$5, $D179,$J$174:O$174)-SUM($I179:O179))</f>
        <v>0</v>
      </c>
      <c r="Q179" s="8">
        <f>IF(SUM($I179:P179)&lt;SUMIF($J$5:P$5, $D179,$J$174:P$174), SUMIF($J$5:P$5, $D179,$J$174:P$174)/$I$118, SUMIF($J$5:P$5, $D179,$J$174:P$174)-SUM($I179:P179))</f>
        <v>0</v>
      </c>
      <c r="R179" s="8">
        <f>IF(SUM($I179:Q179)&lt;SUMIF($J$5:Q$5, $D179,$J$174:Q$174), SUMIF($J$5:Q$5, $D179,$J$174:Q$174)/$I$118, SUMIF($J$5:Q$5, $D179,$J$174:Q$174)-SUM($I179:Q179))</f>
        <v>0</v>
      </c>
      <c r="S179" s="8">
        <f>IF(SUM($I179:R179)&lt;SUMIF($J$5:R$5, $D179,$J$174:R$174), SUMIF($J$5:R$5, $D179,$J$174:R$174)/$I$118, SUMIF($J$5:R$5, $D179,$J$174:R$174)-SUM($I179:R179))</f>
        <v>0</v>
      </c>
      <c r="T179" s="8">
        <f>IF(SUM($I179:S179)&lt;SUMIF($J$5:S$5, $D179,$J$174:S$174), SUMIF($J$5:S$5, $D179,$J$174:S$174)/$I$118, SUMIF($J$5:S$5, $D179,$J$174:S$174)-SUM($I179:S179))</f>
        <v>0</v>
      </c>
      <c r="U179" s="8">
        <f>IF(SUM($I179:T179)&lt;SUMIF($J$5:T$5, $D179,$J$174:T$174), SUMIF($J$5:T$5, $D179,$J$174:T$174)/$I$118, SUMIF($J$5:T$5, $D179,$J$174:T$174)-SUM($I179:T179))</f>
        <v>0</v>
      </c>
      <c r="V179" s="8">
        <f>IF(SUM($I179:U179)&lt;SUMIF($J$5:U$5, $D179,$J$174:U$174), SUMIF($J$5:U$5, $D179,$J$174:U$174)/$I$118, SUMIF($J$5:U$5, $D179,$J$174:U$174)-SUM($I179:U179))</f>
        <v>0</v>
      </c>
      <c r="W179" s="8">
        <f>IF(SUM($I179:V179)&lt;SUMIF($J$5:V$5, $D179,$J$174:V$174), SUMIF($J$5:V$5, $D179,$J$174:V$174)/$I$118, SUMIF($J$5:V$5, $D179,$J$174:V$174)-SUM($I179:V179))</f>
        <v>0</v>
      </c>
      <c r="X179" s="8">
        <f>IF(SUM($I179:W179)&lt;SUMIF($J$5:W$5, $D179,$J$174:W$174), SUMIF($J$5:W$5, $D179,$J$174:W$174)/$I$118, SUMIF($J$5:W$5, $D179,$J$174:W$174)-SUM($I179:W179))</f>
        <v>0</v>
      </c>
      <c r="Y179" s="8">
        <f>IF(SUM($I179:X179)&lt;SUMIF($J$5:X$5, $D179,$J$174:X$174), SUMIF($J$5:X$5, $D179,$J$174:X$174)/$I$118, SUMIF($J$5:X$5, $D179,$J$174:X$174)-SUM($I179:X179))</f>
        <v>0</v>
      </c>
      <c r="Z179" s="8">
        <f>IF(SUM($I179:Y179)&lt;SUMIF($J$5:Y$5, $D179,$J$174:Y$174), SUMIF($J$5:Y$5, $D179,$J$174:Y$174)/$I$118, SUMIF($J$5:Y$5, $D179,$J$174:Y$174)-SUM($I179:Y179))</f>
        <v>0</v>
      </c>
      <c r="AA179" s="8">
        <f>IF(SUM($I179:Z179)&lt;SUMIF($J$5:Z$5, $D179,$J$174:Z$174), SUMIF($J$5:Z$5, $D179,$J$174:Z$174)/$I$118, SUMIF($J$5:Z$5, $D179,$J$174:Z$174)-SUM($I179:Z179))</f>
        <v>0</v>
      </c>
      <c r="AB179" s="8">
        <f>IF(SUM($I179:AA179)&lt;SUMIF($J$5:AA$5, $D179,$J$174:AA$174), SUMIF($J$5:AA$5, $D179,$J$174:AA$174)/$I$118, SUMIF($J$5:AA$5, $D179,$J$174:AA$174)-SUM($I179:AA179))</f>
        <v>0</v>
      </c>
      <c r="AC179" s="8">
        <f>IF(SUM($I179:AB179)&lt;SUMIF($J$5:AB$5, $D179,$J$174:AB$174), SUMIF($J$5:AB$5, $D179,$J$174:AB$174)/$I$118, SUMIF($J$5:AB$5, $D179,$J$174:AB$174)-SUM($I179:AB179))</f>
        <v>0</v>
      </c>
      <c r="AD179" s="8">
        <f>IF(SUM($I179:AC179)&lt;SUMIF($J$5:AC$5, $D179,$J$174:AC$174), SUMIF($J$5:AC$5, $D179,$J$174:AC$174)/$I$118, SUMIF($J$5:AC$5, $D179,$J$174:AC$174)-SUM($I179:AC179))</f>
        <v>0</v>
      </c>
      <c r="AE179" s="8">
        <f>IF(SUM($I179:AD179)&lt;SUMIF($J$5:AD$5, $D179,$J$174:AD$174), SUMIF($J$5:AD$5, $D179,$J$174:AD$174)/$I$118, SUMIF($J$5:AD$5, $D179,$J$174:AD$174)-SUM($I179:AD179))</f>
        <v>0</v>
      </c>
      <c r="AF179" s="8">
        <f>IF(SUM($I179:AE179)&lt;SUMIF($J$5:AE$5, $D179,$J$174:AE$174), SUMIF($J$5:AE$5, $D179,$J$174:AE$174)/$I$118, SUMIF($J$5:AE$5, $D179,$J$174:AE$174)-SUM($I179:AE179))</f>
        <v>0</v>
      </c>
      <c r="AG179" s="8">
        <f>IF(SUM($I179:AF179)&lt;SUMIF($J$5:AF$5, $D179,$J$174:AF$174), SUMIF($J$5:AF$5, $D179,$J$174:AF$174)/$I$118, SUMIF($J$5:AF$5, $D179,$J$174:AF$174)-SUM($I179:AF179))</f>
        <v>0</v>
      </c>
      <c r="AH179" s="8">
        <f>IF(SUM($I179:AG179)&lt;SUMIF($J$5:AG$5, $D179,$J$174:AG$174), SUMIF($J$5:AG$5, $D179,$J$174:AG$174)/$I$118, SUMIF($J$5:AG$5, $D179,$J$174:AG$174)-SUM($I179:AG179))</f>
        <v>0</v>
      </c>
      <c r="AI179" s="8">
        <f>IF(SUM($I179:AH179)&lt;SUMIF($J$5:AH$5, $D179,$J$174:AH$174), SUMIF($J$5:AH$5, $D179,$J$174:AH$174)/$I$118, SUMIF($J$5:AH$5, $D179,$J$174:AH$174)-SUM($I179:AH179))</f>
        <v>0</v>
      </c>
      <c r="AJ179" s="8">
        <f>IF(SUM($I179:AI179)&lt;SUMIF($J$5:AI$5, $D179,$J$174:AI$174), SUMIF($J$5:AI$5, $D179,$J$174:AI$174)/$I$118, SUMIF($J$5:AI$5, $D179,$J$174:AI$174)-SUM($I179:AI179))</f>
        <v>0</v>
      </c>
      <c r="AK179" s="8">
        <f>IF(SUM($I179:AJ179)&lt;SUMIF($J$5:AJ$5, $D179,$J$174:AJ$174), SUMIF($J$5:AJ$5, $D179,$J$174:AJ$174)/$I$118, SUMIF($J$5:AJ$5, $D179,$J$174:AJ$174)-SUM($I179:AJ179))</f>
        <v>0</v>
      </c>
      <c r="AL179" s="8">
        <f>IF(SUM($I179:AK179)&lt;SUMIF($J$5:AK$5, $D179,$J$174:AK$174), SUMIF($J$5:AK$5, $D179,$J$174:AK$174)/$I$118, SUMIF($J$5:AK$5, $D179,$J$174:AK$174)-SUM($I179:AK179))</f>
        <v>0</v>
      </c>
      <c r="AM179" s="8">
        <f>IF(SUM($I179:AL179)&lt;SUMIF($J$5:AL$5, $D179,$J$174:AL$174), SUMIF($J$5:AL$5, $D179,$J$174:AL$174)/$I$118, SUMIF($J$5:AL$5, $D179,$J$174:AL$174)-SUM($I179:AL179))</f>
        <v>0</v>
      </c>
      <c r="AP179" s="9"/>
    </row>
    <row r="180" spans="4:42" ht="12.75" customHeight="1">
      <c r="D180" s="36">
        <f t="shared" si="124"/>
        <v>2015</v>
      </c>
      <c r="E180" s="1" t="s">
        <v>50</v>
      </c>
      <c r="I180" s="57"/>
      <c r="J180" s="8">
        <f>IF(SUM($I180:I180)&lt;SUMIF(I$5:$J$5, $D180,I$174:$J$174), SUMIF(I$5:$J$5, $D180,I$174:$J$174)/$I$118, SUMIF(I$5:$J$5, $D180,I$174:$J$174)-SUM($I180:I180))</f>
        <v>0</v>
      </c>
      <c r="K180" s="8">
        <f>IF(SUM($I180:J180)&lt;SUMIF(J$5:$J$5, $D180,J$174:$J$174), SUMIF(J$5:$J$5, $D180,J$174:$J$174)/$I$118, SUMIF(J$5:$J$5, $D180,J$174:$J$174)-SUM($I180:J180))</f>
        <v>0</v>
      </c>
      <c r="L180" s="8">
        <f>IF(SUM($I180:K180)&lt;SUMIF($J$5:K$5, $D180,$J$174:K$174), SUMIF($J$5:K$5, $D180,$J$174:K$174)/$I$118, SUMIF($J$5:K$5, $D180,$J$174:K$174)-SUM($I180:K180))</f>
        <v>0</v>
      </c>
      <c r="M180" s="8">
        <f>IF(SUM($I180:L180)&lt;SUMIF($J$5:L$5, $D180,$J$174:L$174), SUMIF($J$5:L$5, $D180,$J$174:L$174)/$I$118, SUMIF($J$5:L$5, $D180,$J$174:L$174)-SUM($I180:L180))</f>
        <v>0</v>
      </c>
      <c r="N180" s="8">
        <f>IF(SUM($I180:M180)&lt;SUMIF($J$5:M$5, $D180,$J$174:M$174), SUMIF($J$5:M$5, $D180,$J$174:M$174)/$I$118, SUMIF($J$5:M$5, $D180,$J$174:M$174)-SUM($I180:M180))</f>
        <v>0</v>
      </c>
      <c r="O180" s="8">
        <f>IF(SUM($I180:N180)&lt;SUMIF($J$5:N$5, $D180,$J$174:N$174), SUMIF($J$5:N$5, $D180,$J$174:N$174)/$I$118, SUMIF($J$5:N$5, $D180,$J$174:N$174)-SUM($I180:N180))</f>
        <v>0</v>
      </c>
      <c r="P180" s="8">
        <f>IF(SUM($I180:O180)&lt;SUMIF($J$5:O$5, $D180,$J$174:O$174), SUMIF($J$5:O$5, $D180,$J$174:O$174)/$I$118, SUMIF($J$5:O$5, $D180,$J$174:O$174)-SUM($I180:O180))</f>
        <v>0</v>
      </c>
      <c r="Q180" s="8">
        <f>IF(SUM($I180:P180)&lt;SUMIF($J$5:P$5, $D180,$J$174:P$174), SUMIF($J$5:P$5, $D180,$J$174:P$174)/$I$118, SUMIF($J$5:P$5, $D180,$J$174:P$174)-SUM($I180:P180))</f>
        <v>0</v>
      </c>
      <c r="R180" s="8">
        <f>IF(SUM($I180:Q180)&lt;SUMIF($J$5:Q$5, $D180,$J$174:Q$174), SUMIF($J$5:Q$5, $D180,$J$174:Q$174)/$I$118, SUMIF($J$5:Q$5, $D180,$J$174:Q$174)-SUM($I180:Q180))</f>
        <v>0</v>
      </c>
      <c r="S180" s="8">
        <f>IF(SUM($I180:R180)&lt;SUMIF($J$5:R$5, $D180,$J$174:R$174), SUMIF($J$5:R$5, $D180,$J$174:R$174)/$I$118, SUMIF($J$5:R$5, $D180,$J$174:R$174)-SUM($I180:R180))</f>
        <v>0</v>
      </c>
      <c r="T180" s="8">
        <f>IF(SUM($I180:S180)&lt;SUMIF($J$5:S$5, $D180,$J$174:S$174), SUMIF($J$5:S$5, $D180,$J$174:S$174)/$I$118, SUMIF($J$5:S$5, $D180,$J$174:S$174)-SUM($I180:S180))</f>
        <v>0</v>
      </c>
      <c r="U180" s="8">
        <f>IF(SUM($I180:T180)&lt;SUMIF($J$5:T$5, $D180,$J$174:T$174), SUMIF($J$5:T$5, $D180,$J$174:T$174)/$I$118, SUMIF($J$5:T$5, $D180,$J$174:T$174)-SUM($I180:T180))</f>
        <v>0</v>
      </c>
      <c r="V180" s="8">
        <f>IF(SUM($I180:U180)&lt;SUMIF($J$5:U$5, $D180,$J$174:U$174), SUMIF($J$5:U$5, $D180,$J$174:U$174)/$I$118, SUMIF($J$5:U$5, $D180,$J$174:U$174)-SUM($I180:U180))</f>
        <v>0</v>
      </c>
      <c r="W180" s="8">
        <f>IF(SUM($I180:V180)&lt;SUMIF($J$5:V$5, $D180,$J$174:V$174), SUMIF($J$5:V$5, $D180,$J$174:V$174)/$I$118, SUMIF($J$5:V$5, $D180,$J$174:V$174)-SUM($I180:V180))</f>
        <v>0</v>
      </c>
      <c r="X180" s="8">
        <f>IF(SUM($I180:W180)&lt;SUMIF($J$5:W$5, $D180,$J$174:W$174), SUMIF($J$5:W$5, $D180,$J$174:W$174)/$I$118, SUMIF($J$5:W$5, $D180,$J$174:W$174)-SUM($I180:W180))</f>
        <v>0</v>
      </c>
      <c r="Y180" s="8">
        <f>IF(SUM($I180:X180)&lt;SUMIF($J$5:X$5, $D180,$J$174:X$174), SUMIF($J$5:X$5, $D180,$J$174:X$174)/$I$118, SUMIF($J$5:X$5, $D180,$J$174:X$174)-SUM($I180:X180))</f>
        <v>0</v>
      </c>
      <c r="Z180" s="8">
        <f>IF(SUM($I180:Y180)&lt;SUMIF($J$5:Y$5, $D180,$J$174:Y$174), SUMIF($J$5:Y$5, $D180,$J$174:Y$174)/$I$118, SUMIF($J$5:Y$5, $D180,$J$174:Y$174)-SUM($I180:Y180))</f>
        <v>0</v>
      </c>
      <c r="AA180" s="8">
        <f>IF(SUM($I180:Z180)&lt;SUMIF($J$5:Z$5, $D180,$J$174:Z$174), SUMIF($J$5:Z$5, $D180,$J$174:Z$174)/$I$118, SUMIF($J$5:Z$5, $D180,$J$174:Z$174)-SUM($I180:Z180))</f>
        <v>0</v>
      </c>
      <c r="AB180" s="8">
        <f>IF(SUM($I180:AA180)&lt;SUMIF($J$5:AA$5, $D180,$J$174:AA$174), SUMIF($J$5:AA$5, $D180,$J$174:AA$174)/$I$118, SUMIF($J$5:AA$5, $D180,$J$174:AA$174)-SUM($I180:AA180))</f>
        <v>0</v>
      </c>
      <c r="AC180" s="8">
        <f>IF(SUM($I180:AB180)&lt;SUMIF($J$5:AB$5, $D180,$J$174:AB$174), SUMIF($J$5:AB$5, $D180,$J$174:AB$174)/$I$118, SUMIF($J$5:AB$5, $D180,$J$174:AB$174)-SUM($I180:AB180))</f>
        <v>0</v>
      </c>
      <c r="AD180" s="8">
        <f>IF(SUM($I180:AC180)&lt;SUMIF($J$5:AC$5, $D180,$J$174:AC$174), SUMIF($J$5:AC$5, $D180,$J$174:AC$174)/$I$118, SUMIF($J$5:AC$5, $D180,$J$174:AC$174)-SUM($I180:AC180))</f>
        <v>0</v>
      </c>
      <c r="AE180" s="8">
        <f>IF(SUM($I180:AD180)&lt;SUMIF($J$5:AD$5, $D180,$J$174:AD$174), SUMIF($J$5:AD$5, $D180,$J$174:AD$174)/$I$118, SUMIF($J$5:AD$5, $D180,$J$174:AD$174)-SUM($I180:AD180))</f>
        <v>0</v>
      </c>
      <c r="AF180" s="8">
        <f>IF(SUM($I180:AE180)&lt;SUMIF($J$5:AE$5, $D180,$J$174:AE$174), SUMIF($J$5:AE$5, $D180,$J$174:AE$174)/$I$118, SUMIF($J$5:AE$5, $D180,$J$174:AE$174)-SUM($I180:AE180))</f>
        <v>0</v>
      </c>
      <c r="AG180" s="8">
        <f>IF(SUM($I180:AF180)&lt;SUMIF($J$5:AF$5, $D180,$J$174:AF$174), SUMIF($J$5:AF$5, $D180,$J$174:AF$174)/$I$118, SUMIF($J$5:AF$5, $D180,$J$174:AF$174)-SUM($I180:AF180))</f>
        <v>0</v>
      </c>
      <c r="AH180" s="8">
        <f>IF(SUM($I180:AG180)&lt;SUMIF($J$5:AG$5, $D180,$J$174:AG$174), SUMIF($J$5:AG$5, $D180,$J$174:AG$174)/$I$118, SUMIF($J$5:AG$5, $D180,$J$174:AG$174)-SUM($I180:AG180))</f>
        <v>0</v>
      </c>
      <c r="AI180" s="8">
        <f>IF(SUM($I180:AH180)&lt;SUMIF($J$5:AH$5, $D180,$J$174:AH$174), SUMIF($J$5:AH$5, $D180,$J$174:AH$174)/$I$118, SUMIF($J$5:AH$5, $D180,$J$174:AH$174)-SUM($I180:AH180))</f>
        <v>0</v>
      </c>
      <c r="AJ180" s="8">
        <f>IF(SUM($I180:AI180)&lt;SUMIF($J$5:AI$5, $D180,$J$174:AI$174), SUMIF($J$5:AI$5, $D180,$J$174:AI$174)/$I$118, SUMIF($J$5:AI$5, $D180,$J$174:AI$174)-SUM($I180:AI180))</f>
        <v>0</v>
      </c>
      <c r="AK180" s="8">
        <f>IF(SUM($I180:AJ180)&lt;SUMIF($J$5:AJ$5, $D180,$J$174:AJ$174), SUMIF($J$5:AJ$5, $D180,$J$174:AJ$174)/$I$118, SUMIF($J$5:AJ$5, $D180,$J$174:AJ$174)-SUM($I180:AJ180))</f>
        <v>0</v>
      </c>
      <c r="AL180" s="8">
        <f>IF(SUM($I180:AK180)&lt;SUMIF($J$5:AK$5, $D180,$J$174:AK$174), SUMIF($J$5:AK$5, $D180,$J$174:AK$174)/$I$118, SUMIF($J$5:AK$5, $D180,$J$174:AK$174)-SUM($I180:AK180))</f>
        <v>0</v>
      </c>
      <c r="AM180" s="8">
        <f>IF(SUM($I180:AL180)&lt;SUMIF($J$5:AL$5, $D180,$J$174:AL$174), SUMIF($J$5:AL$5, $D180,$J$174:AL$174)/$I$118, SUMIF($J$5:AL$5, $D180,$J$174:AL$174)-SUM($I180:AL180))</f>
        <v>0</v>
      </c>
      <c r="AP180" s="9"/>
    </row>
    <row r="181" spans="4:42" ht="12.75" customHeight="1">
      <c r="D181" s="36">
        <f t="shared" si="124"/>
        <v>2016</v>
      </c>
      <c r="E181" s="1" t="s">
        <v>50</v>
      </c>
      <c r="I181" s="57"/>
      <c r="J181" s="8">
        <f>IF(SUM($I181:I181)&lt;SUMIF(I$5:$J$5, $D181,I$174:$J$174), SUMIF(I$5:$J$5, $D181,I$174:$J$174)/$I$118, SUMIF(I$5:$J$5, $D181,I$174:$J$174)-SUM($I181:I181))</f>
        <v>0</v>
      </c>
      <c r="K181" s="8">
        <f>IF(SUM($I181:J181)&lt;SUMIF(J$5:$J$5, $D181,J$174:$J$174), SUMIF(J$5:$J$5, $D181,J$174:$J$174)/$I$118, SUMIF(J$5:$J$5, $D181,J$174:$J$174)-SUM($I181:J181))</f>
        <v>0</v>
      </c>
      <c r="L181" s="8">
        <f>IF(SUM($I181:K181)&lt;SUMIF($J$5:K$5, $D181,$J$174:K$174), SUMIF($J$5:K$5, $D181,$J$174:K$174)/$I$118, SUMIF($J$5:K$5, $D181,$J$174:K$174)-SUM($I181:K181))</f>
        <v>0</v>
      </c>
      <c r="M181" s="8">
        <f>IF(SUM($I181:L181)&lt;SUMIF($J$5:L$5, $D181,$J$174:L$174), SUMIF($J$5:L$5, $D181,$J$174:L$174)/$I$118, SUMIF($J$5:L$5, $D181,$J$174:L$174)-SUM($I181:L181))</f>
        <v>0</v>
      </c>
      <c r="N181" s="8">
        <f>IF(SUM($I181:M181)&lt;SUMIF($J$5:M$5, $D181,$J$174:M$174), SUMIF($J$5:M$5, $D181,$J$174:M$174)/$I$118, SUMIF($J$5:M$5, $D181,$J$174:M$174)-SUM($I181:M181))</f>
        <v>0</v>
      </c>
      <c r="O181" s="8">
        <f>IF(SUM($I181:N181)&lt;SUMIF($J$5:N$5, $D181,$J$174:N$174), SUMIF($J$5:N$5, $D181,$J$174:N$174)/$I$118, SUMIF($J$5:N$5, $D181,$J$174:N$174)-SUM($I181:N181))</f>
        <v>0</v>
      </c>
      <c r="P181" s="8">
        <f>IF(SUM($I181:O181)&lt;SUMIF($J$5:O$5, $D181,$J$174:O$174), SUMIF($J$5:O$5, $D181,$J$174:O$174)/$I$118, SUMIF($J$5:O$5, $D181,$J$174:O$174)-SUM($I181:O181))</f>
        <v>0</v>
      </c>
      <c r="Q181" s="8">
        <f>IF(SUM($I181:P181)&lt;SUMIF($J$5:P$5, $D181,$J$174:P$174), SUMIF($J$5:P$5, $D181,$J$174:P$174)/$I$118, SUMIF($J$5:P$5, $D181,$J$174:P$174)-SUM($I181:P181))</f>
        <v>0</v>
      </c>
      <c r="R181" s="8">
        <f>IF(SUM($I181:Q181)&lt;SUMIF($J$5:Q$5, $D181,$J$174:Q$174), SUMIF($J$5:Q$5, $D181,$J$174:Q$174)/$I$118, SUMIF($J$5:Q$5, $D181,$J$174:Q$174)-SUM($I181:Q181))</f>
        <v>0</v>
      </c>
      <c r="S181" s="8">
        <f>IF(SUM($I181:R181)&lt;SUMIF($J$5:R$5, $D181,$J$174:R$174), SUMIF($J$5:R$5, $D181,$J$174:R$174)/$I$118, SUMIF($J$5:R$5, $D181,$J$174:R$174)-SUM($I181:R181))</f>
        <v>0</v>
      </c>
      <c r="T181" s="8">
        <f>IF(SUM($I181:S181)&lt;SUMIF($J$5:S$5, $D181,$J$174:S$174), SUMIF($J$5:S$5, $D181,$J$174:S$174)/$I$118, SUMIF($J$5:S$5, $D181,$J$174:S$174)-SUM($I181:S181))</f>
        <v>0</v>
      </c>
      <c r="U181" s="8">
        <f>IF(SUM($I181:T181)&lt;SUMIF($J$5:T$5, $D181,$J$174:T$174), SUMIF($J$5:T$5, $D181,$J$174:T$174)/$I$118, SUMIF($J$5:T$5, $D181,$J$174:T$174)-SUM($I181:T181))</f>
        <v>0</v>
      </c>
      <c r="V181" s="8">
        <f>IF(SUM($I181:U181)&lt;SUMIF($J$5:U$5, $D181,$J$174:U$174), SUMIF($J$5:U$5, $D181,$J$174:U$174)/$I$118, SUMIF($J$5:U$5, $D181,$J$174:U$174)-SUM($I181:U181))</f>
        <v>0</v>
      </c>
      <c r="W181" s="8">
        <f>IF(SUM($I181:V181)&lt;SUMIF($J$5:V$5, $D181,$J$174:V$174), SUMIF($J$5:V$5, $D181,$J$174:V$174)/$I$118, SUMIF($J$5:V$5, $D181,$J$174:V$174)-SUM($I181:V181))</f>
        <v>0</v>
      </c>
      <c r="X181" s="8">
        <f>IF(SUM($I181:W181)&lt;SUMIF($J$5:W$5, $D181,$J$174:W$174), SUMIF($J$5:W$5, $D181,$J$174:W$174)/$I$118, SUMIF($J$5:W$5, $D181,$J$174:W$174)-SUM($I181:W181))</f>
        <v>0</v>
      </c>
      <c r="Y181" s="8">
        <f>IF(SUM($I181:X181)&lt;SUMIF($J$5:X$5, $D181,$J$174:X$174), SUMIF($J$5:X$5, $D181,$J$174:X$174)/$I$118, SUMIF($J$5:X$5, $D181,$J$174:X$174)-SUM($I181:X181))</f>
        <v>0</v>
      </c>
      <c r="Z181" s="8">
        <f>IF(SUM($I181:Y181)&lt;SUMIF($J$5:Y$5, $D181,$J$174:Y$174), SUMIF($J$5:Y$5, $D181,$J$174:Y$174)/$I$118, SUMIF($J$5:Y$5, $D181,$J$174:Y$174)-SUM($I181:Y181))</f>
        <v>0</v>
      </c>
      <c r="AA181" s="8">
        <f>IF(SUM($I181:Z181)&lt;SUMIF($J$5:Z$5, $D181,$J$174:Z$174), SUMIF($J$5:Z$5, $D181,$J$174:Z$174)/$I$118, SUMIF($J$5:Z$5, $D181,$J$174:Z$174)-SUM($I181:Z181))</f>
        <v>0</v>
      </c>
      <c r="AB181" s="8">
        <f>IF(SUM($I181:AA181)&lt;SUMIF($J$5:AA$5, $D181,$J$174:AA$174), SUMIF($J$5:AA$5, $D181,$J$174:AA$174)/$I$118, SUMIF($J$5:AA$5, $D181,$J$174:AA$174)-SUM($I181:AA181))</f>
        <v>0</v>
      </c>
      <c r="AC181" s="8">
        <f>IF(SUM($I181:AB181)&lt;SUMIF($J$5:AB$5, $D181,$J$174:AB$174), SUMIF($J$5:AB$5, $D181,$J$174:AB$174)/$I$118, SUMIF($J$5:AB$5, $D181,$J$174:AB$174)-SUM($I181:AB181))</f>
        <v>0</v>
      </c>
      <c r="AD181" s="8">
        <f>IF(SUM($I181:AC181)&lt;SUMIF($J$5:AC$5, $D181,$J$174:AC$174), SUMIF($J$5:AC$5, $D181,$J$174:AC$174)/$I$118, SUMIF($J$5:AC$5, $D181,$J$174:AC$174)-SUM($I181:AC181))</f>
        <v>0</v>
      </c>
      <c r="AE181" s="8">
        <f>IF(SUM($I181:AD181)&lt;SUMIF($J$5:AD$5, $D181,$J$174:AD$174), SUMIF($J$5:AD$5, $D181,$J$174:AD$174)/$I$118, SUMIF($J$5:AD$5, $D181,$J$174:AD$174)-SUM($I181:AD181))</f>
        <v>0</v>
      </c>
      <c r="AF181" s="8">
        <f>IF(SUM($I181:AE181)&lt;SUMIF($J$5:AE$5, $D181,$J$174:AE$174), SUMIF($J$5:AE$5, $D181,$J$174:AE$174)/$I$118, SUMIF($J$5:AE$5, $D181,$J$174:AE$174)-SUM($I181:AE181))</f>
        <v>0</v>
      </c>
      <c r="AG181" s="8">
        <f>IF(SUM($I181:AF181)&lt;SUMIF($J$5:AF$5, $D181,$J$174:AF$174), SUMIF($J$5:AF$5, $D181,$J$174:AF$174)/$I$118, SUMIF($J$5:AF$5, $D181,$J$174:AF$174)-SUM($I181:AF181))</f>
        <v>0</v>
      </c>
      <c r="AH181" s="8">
        <f>IF(SUM($I181:AG181)&lt;SUMIF($J$5:AG$5, $D181,$J$174:AG$174), SUMIF($J$5:AG$5, $D181,$J$174:AG$174)/$I$118, SUMIF($J$5:AG$5, $D181,$J$174:AG$174)-SUM($I181:AG181))</f>
        <v>0</v>
      </c>
      <c r="AI181" s="8">
        <f>IF(SUM($I181:AH181)&lt;SUMIF($J$5:AH$5, $D181,$J$174:AH$174), SUMIF($J$5:AH$5, $D181,$J$174:AH$174)/$I$118, SUMIF($J$5:AH$5, $D181,$J$174:AH$174)-SUM($I181:AH181))</f>
        <v>0</v>
      </c>
      <c r="AJ181" s="8">
        <f>IF(SUM($I181:AI181)&lt;SUMIF($J$5:AI$5, $D181,$J$174:AI$174), SUMIF($J$5:AI$5, $D181,$J$174:AI$174)/$I$118, SUMIF($J$5:AI$5, $D181,$J$174:AI$174)-SUM($I181:AI181))</f>
        <v>0</v>
      </c>
      <c r="AK181" s="8">
        <f>IF(SUM($I181:AJ181)&lt;SUMIF($J$5:AJ$5, $D181,$J$174:AJ$174), SUMIF($J$5:AJ$5, $D181,$J$174:AJ$174)/$I$118, SUMIF($J$5:AJ$5, $D181,$J$174:AJ$174)-SUM($I181:AJ181))</f>
        <v>0</v>
      </c>
      <c r="AL181" s="8">
        <f>IF(SUM($I181:AK181)&lt;SUMIF($J$5:AK$5, $D181,$J$174:AK$174), SUMIF($J$5:AK$5, $D181,$J$174:AK$174)/$I$118, SUMIF($J$5:AK$5, $D181,$J$174:AK$174)-SUM($I181:AK181))</f>
        <v>0</v>
      </c>
      <c r="AM181" s="8">
        <f>IF(SUM($I181:AL181)&lt;SUMIF($J$5:AL$5, $D181,$J$174:AL$174), SUMIF($J$5:AL$5, $D181,$J$174:AL$174)/$I$118, SUMIF($J$5:AL$5, $D181,$J$174:AL$174)-SUM($I181:AL181))</f>
        <v>0</v>
      </c>
      <c r="AP181" s="9"/>
    </row>
    <row r="182" spans="4:42" ht="12.75" customHeight="1">
      <c r="D182" s="36">
        <f t="shared" si="124"/>
        <v>2017</v>
      </c>
      <c r="E182" s="1" t="s">
        <v>50</v>
      </c>
      <c r="I182" s="57"/>
      <c r="J182" s="8">
        <f>IF(SUM($I182:I182)&lt;SUMIF(I$5:$J$5, $D182,I$174:$J$174), SUMIF(I$5:$J$5, $D182,I$174:$J$174)/$I$118, SUMIF(I$5:$J$5, $D182,I$174:$J$174)-SUM($I182:I182))</f>
        <v>0</v>
      </c>
      <c r="K182" s="8">
        <f>IF(SUM($I182:J182)&lt;SUMIF(J$5:$J$5, $D182,J$174:$J$174), SUMIF(J$5:$J$5, $D182,J$174:$J$174)/$I$118, SUMIF(J$5:$J$5, $D182,J$174:$J$174)-SUM($I182:J182))</f>
        <v>0</v>
      </c>
      <c r="L182" s="8">
        <f>IF(SUM($I182:K182)&lt;SUMIF($J$5:K$5, $D182,$J$174:K$174), SUMIF($J$5:K$5, $D182,$J$174:K$174)/$I$118, SUMIF($J$5:K$5, $D182,$J$174:K$174)-SUM($I182:K182))</f>
        <v>0</v>
      </c>
      <c r="M182" s="8">
        <f>IF(SUM($I182:L182)&lt;SUMIF($J$5:L$5, $D182,$J$174:L$174), SUMIF($J$5:L$5, $D182,$J$174:L$174)/$I$118, SUMIF($J$5:L$5, $D182,$J$174:L$174)-SUM($I182:L182))</f>
        <v>0</v>
      </c>
      <c r="N182" s="8">
        <f>IF(SUM($I182:M182)&lt;SUMIF($J$5:M$5, $D182,$J$174:M$174), SUMIF($J$5:M$5, $D182,$J$174:M$174)/$I$118, SUMIF($J$5:M$5, $D182,$J$174:M$174)-SUM($I182:M182))</f>
        <v>0</v>
      </c>
      <c r="O182" s="8">
        <f>IF(SUM($I182:N182)&lt;SUMIF($J$5:N$5, $D182,$J$174:N$174), SUMIF($J$5:N$5, $D182,$J$174:N$174)/$I$118, SUMIF($J$5:N$5, $D182,$J$174:N$174)-SUM($I182:N182))</f>
        <v>0</v>
      </c>
      <c r="P182" s="8">
        <f>IF(SUM($I182:O182)&lt;SUMIF($J$5:O$5, $D182,$J$174:O$174), SUMIF($J$5:O$5, $D182,$J$174:O$174)/$I$118, SUMIF($J$5:O$5, $D182,$J$174:O$174)-SUM($I182:O182))</f>
        <v>0</v>
      </c>
      <c r="Q182" s="8">
        <f>IF(SUM($I182:P182)&lt;SUMIF($J$5:P$5, $D182,$J$174:P$174), SUMIF($J$5:P$5, $D182,$J$174:P$174)/$I$118, SUMIF($J$5:P$5, $D182,$J$174:P$174)-SUM($I182:P182))</f>
        <v>0</v>
      </c>
      <c r="R182" s="8">
        <f>IF(SUM($I182:Q182)&lt;SUMIF($J$5:Q$5, $D182,$J$174:Q$174), SUMIF($J$5:Q$5, $D182,$J$174:Q$174)/$I$118, SUMIF($J$5:Q$5, $D182,$J$174:Q$174)-SUM($I182:Q182))</f>
        <v>0</v>
      </c>
      <c r="S182" s="8">
        <f>IF(SUM($I182:R182)&lt;SUMIF($J$5:R$5, $D182,$J$174:R$174), SUMIF($J$5:R$5, $D182,$J$174:R$174)/$I$118, SUMIF($J$5:R$5, $D182,$J$174:R$174)-SUM($I182:R182))</f>
        <v>0</v>
      </c>
      <c r="T182" s="8">
        <f>IF(SUM($I182:S182)&lt;SUMIF($J$5:S$5, $D182,$J$174:S$174), SUMIF($J$5:S$5, $D182,$J$174:S$174)/$I$118, SUMIF($J$5:S$5, $D182,$J$174:S$174)-SUM($I182:S182))</f>
        <v>0</v>
      </c>
      <c r="U182" s="8">
        <f>IF(SUM($I182:T182)&lt;SUMIF($J$5:T$5, $D182,$J$174:T$174), SUMIF($J$5:T$5, $D182,$J$174:T$174)/$I$118, SUMIF($J$5:T$5, $D182,$J$174:T$174)-SUM($I182:T182))</f>
        <v>0</v>
      </c>
      <c r="V182" s="8">
        <f>IF(SUM($I182:U182)&lt;SUMIF($J$5:U$5, $D182,$J$174:U$174), SUMIF($J$5:U$5, $D182,$J$174:U$174)/$I$118, SUMIF($J$5:U$5, $D182,$J$174:U$174)-SUM($I182:U182))</f>
        <v>0</v>
      </c>
      <c r="W182" s="8">
        <f>IF(SUM($I182:V182)&lt;SUMIF($J$5:V$5, $D182,$J$174:V$174), SUMIF($J$5:V$5, $D182,$J$174:V$174)/$I$118, SUMIF($J$5:V$5, $D182,$J$174:V$174)-SUM($I182:V182))</f>
        <v>0</v>
      </c>
      <c r="X182" s="8">
        <f>IF(SUM($I182:W182)&lt;SUMIF($J$5:W$5, $D182,$J$174:W$174), SUMIF($J$5:W$5, $D182,$J$174:W$174)/$I$118, SUMIF($J$5:W$5, $D182,$J$174:W$174)-SUM($I182:W182))</f>
        <v>0</v>
      </c>
      <c r="Y182" s="8">
        <f>IF(SUM($I182:X182)&lt;SUMIF($J$5:X$5, $D182,$J$174:X$174), SUMIF($J$5:X$5, $D182,$J$174:X$174)/$I$118, SUMIF($J$5:X$5, $D182,$J$174:X$174)-SUM($I182:X182))</f>
        <v>0</v>
      </c>
      <c r="Z182" s="8">
        <f>IF(SUM($I182:Y182)&lt;SUMIF($J$5:Y$5, $D182,$J$174:Y$174), SUMIF($J$5:Y$5, $D182,$J$174:Y$174)/$I$118, SUMIF($J$5:Y$5, $D182,$J$174:Y$174)-SUM($I182:Y182))</f>
        <v>0</v>
      </c>
      <c r="AA182" s="8">
        <f>IF(SUM($I182:Z182)&lt;SUMIF($J$5:Z$5, $D182,$J$174:Z$174), SUMIF($J$5:Z$5, $D182,$J$174:Z$174)/$I$118, SUMIF($J$5:Z$5, $D182,$J$174:Z$174)-SUM($I182:Z182))</f>
        <v>0</v>
      </c>
      <c r="AB182" s="8">
        <f>IF(SUM($I182:AA182)&lt;SUMIF($J$5:AA$5, $D182,$J$174:AA$174), SUMIF($J$5:AA$5, $D182,$J$174:AA$174)/$I$118, SUMIF($J$5:AA$5, $D182,$J$174:AA$174)-SUM($I182:AA182))</f>
        <v>0</v>
      </c>
      <c r="AC182" s="8">
        <f>IF(SUM($I182:AB182)&lt;SUMIF($J$5:AB$5, $D182,$J$174:AB$174), SUMIF($J$5:AB$5, $D182,$J$174:AB$174)/$I$118, SUMIF($J$5:AB$5, $D182,$J$174:AB$174)-SUM($I182:AB182))</f>
        <v>0</v>
      </c>
      <c r="AD182" s="8">
        <f>IF(SUM($I182:AC182)&lt;SUMIF($J$5:AC$5, $D182,$J$174:AC$174), SUMIF($J$5:AC$5, $D182,$J$174:AC$174)/$I$118, SUMIF($J$5:AC$5, $D182,$J$174:AC$174)-SUM($I182:AC182))</f>
        <v>0</v>
      </c>
      <c r="AE182" s="8">
        <f>IF(SUM($I182:AD182)&lt;SUMIF($J$5:AD$5, $D182,$J$174:AD$174), SUMIF($J$5:AD$5, $D182,$J$174:AD$174)/$I$118, SUMIF($J$5:AD$5, $D182,$J$174:AD$174)-SUM($I182:AD182))</f>
        <v>0</v>
      </c>
      <c r="AF182" s="8">
        <f>IF(SUM($I182:AE182)&lt;SUMIF($J$5:AE$5, $D182,$J$174:AE$174), SUMIF($J$5:AE$5, $D182,$J$174:AE$174)/$I$118, SUMIF($J$5:AE$5, $D182,$J$174:AE$174)-SUM($I182:AE182))</f>
        <v>0</v>
      </c>
      <c r="AG182" s="8">
        <f>IF(SUM($I182:AF182)&lt;SUMIF($J$5:AF$5, $D182,$J$174:AF$174), SUMIF($J$5:AF$5, $D182,$J$174:AF$174)/$I$118, SUMIF($J$5:AF$5, $D182,$J$174:AF$174)-SUM($I182:AF182))</f>
        <v>0</v>
      </c>
      <c r="AH182" s="8">
        <f>IF(SUM($I182:AG182)&lt;SUMIF($J$5:AG$5, $D182,$J$174:AG$174), SUMIF($J$5:AG$5, $D182,$J$174:AG$174)/$I$118, SUMIF($J$5:AG$5, $D182,$J$174:AG$174)-SUM($I182:AG182))</f>
        <v>0</v>
      </c>
      <c r="AI182" s="8">
        <f>IF(SUM($I182:AH182)&lt;SUMIF($J$5:AH$5, $D182,$J$174:AH$174), SUMIF($J$5:AH$5, $D182,$J$174:AH$174)/$I$118, SUMIF($J$5:AH$5, $D182,$J$174:AH$174)-SUM($I182:AH182))</f>
        <v>0</v>
      </c>
      <c r="AJ182" s="8">
        <f>IF(SUM($I182:AI182)&lt;SUMIF($J$5:AI$5, $D182,$J$174:AI$174), SUMIF($J$5:AI$5, $D182,$J$174:AI$174)/$I$118, SUMIF($J$5:AI$5, $D182,$J$174:AI$174)-SUM($I182:AI182))</f>
        <v>0</v>
      </c>
      <c r="AK182" s="8">
        <f>IF(SUM($I182:AJ182)&lt;SUMIF($J$5:AJ$5, $D182,$J$174:AJ$174), SUMIF($J$5:AJ$5, $D182,$J$174:AJ$174)/$I$118, SUMIF($J$5:AJ$5, $D182,$J$174:AJ$174)-SUM($I182:AJ182))</f>
        <v>0</v>
      </c>
      <c r="AL182" s="8">
        <f>IF(SUM($I182:AK182)&lt;SUMIF($J$5:AK$5, $D182,$J$174:AK$174), SUMIF($J$5:AK$5, $D182,$J$174:AK$174)/$I$118, SUMIF($J$5:AK$5, $D182,$J$174:AK$174)-SUM($I182:AK182))</f>
        <v>0</v>
      </c>
      <c r="AM182" s="8">
        <f>IF(SUM($I182:AL182)&lt;SUMIF($J$5:AL$5, $D182,$J$174:AL$174), SUMIF($J$5:AL$5, $D182,$J$174:AL$174)/$I$118, SUMIF($J$5:AL$5, $D182,$J$174:AL$174)-SUM($I182:AL182))</f>
        <v>0</v>
      </c>
      <c r="AP182" s="9"/>
    </row>
    <row r="183" spans="4:42" ht="12.75" customHeight="1">
      <c r="D183" s="36">
        <f t="shared" si="124"/>
        <v>2018</v>
      </c>
      <c r="E183" s="1" t="s">
        <v>50</v>
      </c>
      <c r="I183" s="57"/>
      <c r="J183" s="8">
        <f>IF(SUM($I183:I183)&lt;SUMIF(I$5:$J$5, $D183,I$174:$J$174), SUMIF(I$5:$J$5, $D183,I$174:$J$174)/$I$118, SUMIF(I$5:$J$5, $D183,I$174:$J$174)-SUM($I183:I183))</f>
        <v>0</v>
      </c>
      <c r="K183" s="8">
        <f>IF(SUM($I183:J183)&lt;SUMIF(J$5:$J$5, $D183,J$174:$J$174), SUMIF(J$5:$J$5, $D183,J$174:$J$174)/$I$118, SUMIF(J$5:$J$5, $D183,J$174:$J$174)-SUM($I183:J183))</f>
        <v>0</v>
      </c>
      <c r="L183" s="8">
        <f>IF(SUM($I183:K183)&lt;SUMIF($J$5:K$5, $D183,$J$174:K$174), SUMIF($J$5:K$5, $D183,$J$174:K$174)/$I$118, SUMIF($J$5:K$5, $D183,$J$174:K$174)-SUM($I183:K183))</f>
        <v>0</v>
      </c>
      <c r="M183" s="8">
        <f>IF(SUM($I183:L183)&lt;SUMIF($J$5:L$5, $D183,$J$174:L$174), SUMIF($J$5:L$5, $D183,$J$174:L$174)/$I$118, SUMIF($J$5:L$5, $D183,$J$174:L$174)-SUM($I183:L183))</f>
        <v>0</v>
      </c>
      <c r="N183" s="8">
        <f>IF(SUM($I183:M183)&lt;SUMIF($J$5:M$5, $D183,$J$174:M$174), SUMIF($J$5:M$5, $D183,$J$174:M$174)/$I$118, SUMIF($J$5:M$5, $D183,$J$174:M$174)-SUM($I183:M183))</f>
        <v>0</v>
      </c>
      <c r="O183" s="8">
        <f>IF(SUM($I183:N183)&lt;SUMIF($J$5:N$5, $D183,$J$174:N$174), SUMIF($J$5:N$5, $D183,$J$174:N$174)/$I$118, SUMIF($J$5:N$5, $D183,$J$174:N$174)-SUM($I183:N183))</f>
        <v>0</v>
      </c>
      <c r="P183" s="8">
        <f>IF(SUM($I183:O183)&lt;SUMIF($J$5:O$5, $D183,$J$174:O$174), SUMIF($J$5:O$5, $D183,$J$174:O$174)/$I$118, SUMIF($J$5:O$5, $D183,$J$174:O$174)-SUM($I183:O183))</f>
        <v>0</v>
      </c>
      <c r="Q183" s="8">
        <f>IF(SUM($I183:P183)&lt;SUMIF($J$5:P$5, $D183,$J$174:P$174), SUMIF($J$5:P$5, $D183,$J$174:P$174)/$I$118, SUMIF($J$5:P$5, $D183,$J$174:P$174)-SUM($I183:P183))</f>
        <v>0</v>
      </c>
      <c r="R183" s="8">
        <f>IF(SUM($I183:Q183)&lt;SUMIF($J$5:Q$5, $D183,$J$174:Q$174), SUMIF($J$5:Q$5, $D183,$J$174:Q$174)/$I$118, SUMIF($J$5:Q$5, $D183,$J$174:Q$174)-SUM($I183:Q183))</f>
        <v>0</v>
      </c>
      <c r="S183" s="8">
        <f>IF(SUM($I183:R183)&lt;SUMIF($J$5:R$5, $D183,$J$174:R$174), SUMIF($J$5:R$5, $D183,$J$174:R$174)/$I$118, SUMIF($J$5:R$5, $D183,$J$174:R$174)-SUM($I183:R183))</f>
        <v>0</v>
      </c>
      <c r="T183" s="8">
        <f>IF(SUM($I183:S183)&lt;SUMIF($J$5:S$5, $D183,$J$174:S$174), SUMIF($J$5:S$5, $D183,$J$174:S$174)/$I$118, SUMIF($J$5:S$5, $D183,$J$174:S$174)-SUM($I183:S183))</f>
        <v>0</v>
      </c>
      <c r="U183" s="8">
        <f>IF(SUM($I183:T183)&lt;SUMIF($J$5:T$5, $D183,$J$174:T$174), SUMIF($J$5:T$5, $D183,$J$174:T$174)/$I$118, SUMIF($J$5:T$5, $D183,$J$174:T$174)-SUM($I183:T183))</f>
        <v>0</v>
      </c>
      <c r="V183" s="8">
        <f>IF(SUM($I183:U183)&lt;SUMIF($J$5:U$5, $D183,$J$174:U$174), SUMIF($J$5:U$5, $D183,$J$174:U$174)/$I$118, SUMIF($J$5:U$5, $D183,$J$174:U$174)-SUM($I183:U183))</f>
        <v>0</v>
      </c>
      <c r="W183" s="8">
        <f>IF(SUM($I183:V183)&lt;SUMIF($J$5:V$5, $D183,$J$174:V$174), SUMIF($J$5:V$5, $D183,$J$174:V$174)/$I$118, SUMIF($J$5:V$5, $D183,$J$174:V$174)-SUM($I183:V183))</f>
        <v>0</v>
      </c>
      <c r="X183" s="8">
        <f>IF(SUM($I183:W183)&lt;SUMIF($J$5:W$5, $D183,$J$174:W$174), SUMIF($J$5:W$5, $D183,$J$174:W$174)/$I$118, SUMIF($J$5:W$5, $D183,$J$174:W$174)-SUM($I183:W183))</f>
        <v>0</v>
      </c>
      <c r="Y183" s="8">
        <f>IF(SUM($I183:X183)&lt;SUMIF($J$5:X$5, $D183,$J$174:X$174), SUMIF($J$5:X$5, $D183,$J$174:X$174)/$I$118, SUMIF($J$5:X$5, $D183,$J$174:X$174)-SUM($I183:X183))</f>
        <v>0</v>
      </c>
      <c r="Z183" s="8">
        <f>IF(SUM($I183:Y183)&lt;SUMIF($J$5:Y$5, $D183,$J$174:Y$174), SUMIF($J$5:Y$5, $D183,$J$174:Y$174)/$I$118, SUMIF($J$5:Y$5, $D183,$J$174:Y$174)-SUM($I183:Y183))</f>
        <v>0</v>
      </c>
      <c r="AA183" s="8">
        <f>IF(SUM($I183:Z183)&lt;SUMIF($J$5:Z$5, $D183,$J$174:Z$174), SUMIF($J$5:Z$5, $D183,$J$174:Z$174)/$I$118, SUMIF($J$5:Z$5, $D183,$J$174:Z$174)-SUM($I183:Z183))</f>
        <v>0</v>
      </c>
      <c r="AB183" s="8">
        <f>IF(SUM($I183:AA183)&lt;SUMIF($J$5:AA$5, $D183,$J$174:AA$174), SUMIF($J$5:AA$5, $D183,$J$174:AA$174)/$I$118, SUMIF($J$5:AA$5, $D183,$J$174:AA$174)-SUM($I183:AA183))</f>
        <v>0</v>
      </c>
      <c r="AC183" s="8">
        <f>IF(SUM($I183:AB183)&lt;SUMIF($J$5:AB$5, $D183,$J$174:AB$174), SUMIF($J$5:AB$5, $D183,$J$174:AB$174)/$I$118, SUMIF($J$5:AB$5, $D183,$J$174:AB$174)-SUM($I183:AB183))</f>
        <v>0</v>
      </c>
      <c r="AD183" s="8">
        <f>IF(SUM($I183:AC183)&lt;SUMIF($J$5:AC$5, $D183,$J$174:AC$174), SUMIF($J$5:AC$5, $D183,$J$174:AC$174)/$I$118, SUMIF($J$5:AC$5, $D183,$J$174:AC$174)-SUM($I183:AC183))</f>
        <v>0</v>
      </c>
      <c r="AE183" s="8">
        <f>IF(SUM($I183:AD183)&lt;SUMIF($J$5:AD$5, $D183,$J$174:AD$174), SUMIF($J$5:AD$5, $D183,$J$174:AD$174)/$I$118, SUMIF($J$5:AD$5, $D183,$J$174:AD$174)-SUM($I183:AD183))</f>
        <v>0</v>
      </c>
      <c r="AF183" s="8">
        <f>IF(SUM($I183:AE183)&lt;SUMIF($J$5:AE$5, $D183,$J$174:AE$174), SUMIF($J$5:AE$5, $D183,$J$174:AE$174)/$I$118, SUMIF($J$5:AE$5, $D183,$J$174:AE$174)-SUM($I183:AE183))</f>
        <v>0</v>
      </c>
      <c r="AG183" s="8">
        <f>IF(SUM($I183:AF183)&lt;SUMIF($J$5:AF$5, $D183,$J$174:AF$174), SUMIF($J$5:AF$5, $D183,$J$174:AF$174)/$I$118, SUMIF($J$5:AF$5, $D183,$J$174:AF$174)-SUM($I183:AF183))</f>
        <v>0</v>
      </c>
      <c r="AH183" s="8">
        <f>IF(SUM($I183:AG183)&lt;SUMIF($J$5:AG$5, $D183,$J$174:AG$174), SUMIF($J$5:AG$5, $D183,$J$174:AG$174)/$I$118, SUMIF($J$5:AG$5, $D183,$J$174:AG$174)-SUM($I183:AG183))</f>
        <v>0</v>
      </c>
      <c r="AI183" s="8">
        <f>IF(SUM($I183:AH183)&lt;SUMIF($J$5:AH$5, $D183,$J$174:AH$174), SUMIF($J$5:AH$5, $D183,$J$174:AH$174)/$I$118, SUMIF($J$5:AH$5, $D183,$J$174:AH$174)-SUM($I183:AH183))</f>
        <v>0</v>
      </c>
      <c r="AJ183" s="8">
        <f>IF(SUM($I183:AI183)&lt;SUMIF($J$5:AI$5, $D183,$J$174:AI$174), SUMIF($J$5:AI$5, $D183,$J$174:AI$174)/$I$118, SUMIF($J$5:AI$5, $D183,$J$174:AI$174)-SUM($I183:AI183))</f>
        <v>0</v>
      </c>
      <c r="AK183" s="8">
        <f>IF(SUM($I183:AJ183)&lt;SUMIF($J$5:AJ$5, $D183,$J$174:AJ$174), SUMIF($J$5:AJ$5, $D183,$J$174:AJ$174)/$I$118, SUMIF($J$5:AJ$5, $D183,$J$174:AJ$174)-SUM($I183:AJ183))</f>
        <v>0</v>
      </c>
      <c r="AL183" s="8">
        <f>IF(SUM($I183:AK183)&lt;SUMIF($J$5:AK$5, $D183,$J$174:AK$174), SUMIF($J$5:AK$5, $D183,$J$174:AK$174)/$I$118, SUMIF($J$5:AK$5, $D183,$J$174:AK$174)-SUM($I183:AK183))</f>
        <v>0</v>
      </c>
      <c r="AM183" s="8">
        <f>IF(SUM($I183:AL183)&lt;SUMIF($J$5:AL$5, $D183,$J$174:AL$174), SUMIF($J$5:AL$5, $D183,$J$174:AL$174)/$I$118, SUMIF($J$5:AL$5, $D183,$J$174:AL$174)-SUM($I183:AL183))</f>
        <v>0</v>
      </c>
      <c r="AP183" s="9"/>
    </row>
    <row r="184" spans="4:42" ht="12.75" customHeight="1">
      <c r="D184" s="36">
        <f t="shared" si="124"/>
        <v>2019</v>
      </c>
      <c r="E184" s="1" t="s">
        <v>50</v>
      </c>
      <c r="I184" s="57"/>
      <c r="J184" s="8">
        <f>IF(SUM($I184:I184)&lt;SUMIF(I$5:$J$5, $D184,I$174:$J$174), SUMIF(I$5:$J$5, $D184,I$174:$J$174)/$I$118, SUMIF(I$5:$J$5, $D184,I$174:$J$174)-SUM($I184:I184))</f>
        <v>0</v>
      </c>
      <c r="K184" s="8">
        <f>IF(SUM($I184:J184)&lt;SUMIF(J$5:$J$5, $D184,J$174:$J$174), SUMIF(J$5:$J$5, $D184,J$174:$J$174)/$I$118, SUMIF(J$5:$J$5, $D184,J$174:$J$174)-SUM($I184:J184))</f>
        <v>0</v>
      </c>
      <c r="L184" s="8">
        <f>IF(SUM($I184:K184)&lt;SUMIF($J$5:K$5, $D184,$J$174:K$174), SUMIF($J$5:K$5, $D184,$J$174:K$174)/$I$118, SUMIF($J$5:K$5, $D184,$J$174:K$174)-SUM($I184:K184))</f>
        <v>0</v>
      </c>
      <c r="M184" s="8">
        <f>IF(SUM($I184:L184)&lt;SUMIF($J$5:L$5, $D184,$J$174:L$174), SUMIF($J$5:L$5, $D184,$J$174:L$174)/$I$118, SUMIF($J$5:L$5, $D184,$J$174:L$174)-SUM($I184:L184))</f>
        <v>0</v>
      </c>
      <c r="N184" s="8">
        <f>IF(SUM($I184:M184)&lt;SUMIF($J$5:M$5, $D184,$J$174:M$174), SUMIF($J$5:M$5, $D184,$J$174:M$174)/$I$118, SUMIF($J$5:M$5, $D184,$J$174:M$174)-SUM($I184:M184))</f>
        <v>0</v>
      </c>
      <c r="O184" s="8">
        <f>IF(SUM($I184:N184)&lt;SUMIF($J$5:N$5, $D184,$J$174:N$174), SUMIF($J$5:N$5, $D184,$J$174:N$174)/$I$118, SUMIF($J$5:N$5, $D184,$J$174:N$174)-SUM($I184:N184))</f>
        <v>0</v>
      </c>
      <c r="P184" s="8">
        <f>IF(SUM($I184:O184)&lt;SUMIF($J$5:O$5, $D184,$J$174:O$174), SUMIF($J$5:O$5, $D184,$J$174:O$174)/$I$118, SUMIF($J$5:O$5, $D184,$J$174:O$174)-SUM($I184:O184))</f>
        <v>0</v>
      </c>
      <c r="Q184" s="8">
        <f>IF(SUM($I184:P184)&lt;SUMIF($J$5:P$5, $D184,$J$174:P$174), SUMIF($J$5:P$5, $D184,$J$174:P$174)/$I$118, SUMIF($J$5:P$5, $D184,$J$174:P$174)-SUM($I184:P184))</f>
        <v>0</v>
      </c>
      <c r="R184" s="8">
        <f>IF(SUM($I184:Q184)&lt;SUMIF($J$5:Q$5, $D184,$J$174:Q$174), SUMIF($J$5:Q$5, $D184,$J$174:Q$174)/$I$118, SUMIF($J$5:Q$5, $D184,$J$174:Q$174)-SUM($I184:Q184))</f>
        <v>0</v>
      </c>
      <c r="S184" s="8">
        <f>IF(SUM($I184:R184)&lt;SUMIF($J$5:R$5, $D184,$J$174:R$174), SUMIF($J$5:R$5, $D184,$J$174:R$174)/$I$118, SUMIF($J$5:R$5, $D184,$J$174:R$174)-SUM($I184:R184))</f>
        <v>0</v>
      </c>
      <c r="T184" s="8">
        <f>IF(SUM($I184:S184)&lt;SUMIF($J$5:S$5, $D184,$J$174:S$174), SUMIF($J$5:S$5, $D184,$J$174:S$174)/$I$118, SUMIF($J$5:S$5, $D184,$J$174:S$174)-SUM($I184:S184))</f>
        <v>0</v>
      </c>
      <c r="U184" s="8">
        <f>IF(SUM($I184:T184)&lt;SUMIF($J$5:T$5, $D184,$J$174:T$174), SUMIF($J$5:T$5, $D184,$J$174:T$174)/$I$118, SUMIF($J$5:T$5, $D184,$J$174:T$174)-SUM($I184:T184))</f>
        <v>0</v>
      </c>
      <c r="V184" s="8">
        <f>IF(SUM($I184:U184)&lt;SUMIF($J$5:U$5, $D184,$J$174:U$174), SUMIF($J$5:U$5, $D184,$J$174:U$174)/$I$118, SUMIF($J$5:U$5, $D184,$J$174:U$174)-SUM($I184:U184))</f>
        <v>0</v>
      </c>
      <c r="W184" s="8">
        <f>IF(SUM($I184:V184)&lt;SUMIF($J$5:V$5, $D184,$J$174:V$174), SUMIF($J$5:V$5, $D184,$J$174:V$174)/$I$118, SUMIF($J$5:V$5, $D184,$J$174:V$174)-SUM($I184:V184))</f>
        <v>0</v>
      </c>
      <c r="X184" s="8">
        <f>IF(SUM($I184:W184)&lt;SUMIF($J$5:W$5, $D184,$J$174:W$174), SUMIF($J$5:W$5, $D184,$J$174:W$174)/$I$118, SUMIF($J$5:W$5, $D184,$J$174:W$174)-SUM($I184:W184))</f>
        <v>0</v>
      </c>
      <c r="Y184" s="8">
        <f>IF(SUM($I184:X184)&lt;SUMIF($J$5:X$5, $D184,$J$174:X$174), SUMIF($J$5:X$5, $D184,$J$174:X$174)/$I$118, SUMIF($J$5:X$5, $D184,$J$174:X$174)-SUM($I184:X184))</f>
        <v>0</v>
      </c>
      <c r="Z184" s="8">
        <f>IF(SUM($I184:Y184)&lt;SUMIF($J$5:Y$5, $D184,$J$174:Y$174), SUMIF($J$5:Y$5, $D184,$J$174:Y$174)/$I$118, SUMIF($J$5:Y$5, $D184,$J$174:Y$174)-SUM($I184:Y184))</f>
        <v>0</v>
      </c>
      <c r="AA184" s="8">
        <f>IF(SUM($I184:Z184)&lt;SUMIF($J$5:Z$5, $D184,$J$174:Z$174), SUMIF($J$5:Z$5, $D184,$J$174:Z$174)/$I$118, SUMIF($J$5:Z$5, $D184,$J$174:Z$174)-SUM($I184:Z184))</f>
        <v>0</v>
      </c>
      <c r="AB184" s="8">
        <f>IF(SUM($I184:AA184)&lt;SUMIF($J$5:AA$5, $D184,$J$174:AA$174), SUMIF($J$5:AA$5, $D184,$J$174:AA$174)/$I$118, SUMIF($J$5:AA$5, $D184,$J$174:AA$174)-SUM($I184:AA184))</f>
        <v>0</v>
      </c>
      <c r="AC184" s="8">
        <f>IF(SUM($I184:AB184)&lt;SUMIF($J$5:AB$5, $D184,$J$174:AB$174), SUMIF($J$5:AB$5, $D184,$J$174:AB$174)/$I$118, SUMIF($J$5:AB$5, $D184,$J$174:AB$174)-SUM($I184:AB184))</f>
        <v>0</v>
      </c>
      <c r="AD184" s="8">
        <f>IF(SUM($I184:AC184)&lt;SUMIF($J$5:AC$5, $D184,$J$174:AC$174), SUMIF($J$5:AC$5, $D184,$J$174:AC$174)/$I$118, SUMIF($J$5:AC$5, $D184,$J$174:AC$174)-SUM($I184:AC184))</f>
        <v>0</v>
      </c>
      <c r="AE184" s="8">
        <f>IF(SUM($I184:AD184)&lt;SUMIF($J$5:AD$5, $D184,$J$174:AD$174), SUMIF($J$5:AD$5, $D184,$J$174:AD$174)/$I$118, SUMIF($J$5:AD$5, $D184,$J$174:AD$174)-SUM($I184:AD184))</f>
        <v>0</v>
      </c>
      <c r="AF184" s="8">
        <f>IF(SUM($I184:AE184)&lt;SUMIF($J$5:AE$5, $D184,$J$174:AE$174), SUMIF($J$5:AE$5, $D184,$J$174:AE$174)/$I$118, SUMIF($J$5:AE$5, $D184,$J$174:AE$174)-SUM($I184:AE184))</f>
        <v>0</v>
      </c>
      <c r="AG184" s="8">
        <f>IF(SUM($I184:AF184)&lt;SUMIF($J$5:AF$5, $D184,$J$174:AF$174), SUMIF($J$5:AF$5, $D184,$J$174:AF$174)/$I$118, SUMIF($J$5:AF$5, $D184,$J$174:AF$174)-SUM($I184:AF184))</f>
        <v>0</v>
      </c>
      <c r="AH184" s="8">
        <f>IF(SUM($I184:AG184)&lt;SUMIF($J$5:AG$5, $D184,$J$174:AG$174), SUMIF($J$5:AG$5, $D184,$J$174:AG$174)/$I$118, SUMIF($J$5:AG$5, $D184,$J$174:AG$174)-SUM($I184:AG184))</f>
        <v>0</v>
      </c>
      <c r="AI184" s="8">
        <f>IF(SUM($I184:AH184)&lt;SUMIF($J$5:AH$5, $D184,$J$174:AH$174), SUMIF($J$5:AH$5, $D184,$J$174:AH$174)/$I$118, SUMIF($J$5:AH$5, $D184,$J$174:AH$174)-SUM($I184:AH184))</f>
        <v>0</v>
      </c>
      <c r="AJ184" s="8">
        <f>IF(SUM($I184:AI184)&lt;SUMIF($J$5:AI$5, $D184,$J$174:AI$174), SUMIF($J$5:AI$5, $D184,$J$174:AI$174)/$I$118, SUMIF($J$5:AI$5, $D184,$J$174:AI$174)-SUM($I184:AI184))</f>
        <v>0</v>
      </c>
      <c r="AK184" s="8">
        <f>IF(SUM($I184:AJ184)&lt;SUMIF($J$5:AJ$5, $D184,$J$174:AJ$174), SUMIF($J$5:AJ$5, $D184,$J$174:AJ$174)/$I$118, SUMIF($J$5:AJ$5, $D184,$J$174:AJ$174)-SUM($I184:AJ184))</f>
        <v>0</v>
      </c>
      <c r="AL184" s="8">
        <f>IF(SUM($I184:AK184)&lt;SUMIF($J$5:AK$5, $D184,$J$174:AK$174), SUMIF($J$5:AK$5, $D184,$J$174:AK$174)/$I$118, SUMIF($J$5:AK$5, $D184,$J$174:AK$174)-SUM($I184:AK184))</f>
        <v>0</v>
      </c>
      <c r="AM184" s="8">
        <f>IF(SUM($I184:AL184)&lt;SUMIF($J$5:AL$5, $D184,$J$174:AL$174), SUMIF($J$5:AL$5, $D184,$J$174:AL$174)/$I$118, SUMIF($J$5:AL$5, $D184,$J$174:AL$174)-SUM($I184:AL184))</f>
        <v>0</v>
      </c>
      <c r="AP184" s="9"/>
    </row>
    <row r="185" spans="4:42" ht="12.75" customHeight="1">
      <c r="D185" s="36">
        <f t="shared" si="124"/>
        <v>2020</v>
      </c>
      <c r="E185" s="1" t="s">
        <v>50</v>
      </c>
      <c r="I185" s="57"/>
      <c r="J185" s="8">
        <f>IF(SUM($I185:I185)&lt;SUMIF(I$5:$J$5, $D185,I$174:$J$174), SUMIF(I$5:$J$5, $D185,I$174:$J$174)/$I$118, SUMIF(I$5:$J$5, $D185,I$174:$J$174)-SUM($I185:I185))</f>
        <v>0</v>
      </c>
      <c r="K185" s="8">
        <f>IF(SUM($I185:J185)&lt;SUMIF(J$5:$J$5, $D185,J$174:$J$174), SUMIF(J$5:$J$5, $D185,J$174:$J$174)/$I$118, SUMIF(J$5:$J$5, $D185,J$174:$J$174)-SUM($I185:J185))</f>
        <v>0</v>
      </c>
      <c r="L185" s="8">
        <f>IF(SUM($I185:K185)&lt;SUMIF($J$5:K$5, $D185,$J$174:K$174), SUMIF($J$5:K$5, $D185,$J$174:K$174)/$I$118, SUMIF($J$5:K$5, $D185,$J$174:K$174)-SUM($I185:K185))</f>
        <v>0</v>
      </c>
      <c r="M185" s="8">
        <f>IF(SUM($I185:L185)&lt;SUMIF($J$5:L$5, $D185,$J$174:L$174), SUMIF($J$5:L$5, $D185,$J$174:L$174)/$I$118, SUMIF($J$5:L$5, $D185,$J$174:L$174)-SUM($I185:L185))</f>
        <v>0</v>
      </c>
      <c r="N185" s="8">
        <f>IF(SUM($I185:M185)&lt;SUMIF($J$5:M$5, $D185,$J$174:M$174), SUMIF($J$5:M$5, $D185,$J$174:M$174)/$I$118, SUMIF($J$5:M$5, $D185,$J$174:M$174)-SUM($I185:M185))</f>
        <v>0</v>
      </c>
      <c r="O185" s="8">
        <f>IF(SUM($I185:N185)&lt;SUMIF($J$5:N$5, $D185,$J$174:N$174), SUMIF($J$5:N$5, $D185,$J$174:N$174)/$I$118, SUMIF($J$5:N$5, $D185,$J$174:N$174)-SUM($I185:N185))</f>
        <v>0</v>
      </c>
      <c r="P185" s="8">
        <f>IF(SUM($I185:O185)&lt;SUMIF($J$5:O$5, $D185,$J$174:O$174), SUMIF($J$5:O$5, $D185,$J$174:O$174)/$I$118, SUMIF($J$5:O$5, $D185,$J$174:O$174)-SUM($I185:O185))</f>
        <v>0</v>
      </c>
      <c r="Q185" s="8">
        <f>IF(SUM($I185:P185)&lt;SUMIF($J$5:P$5, $D185,$J$174:P$174), SUMIF($J$5:P$5, $D185,$J$174:P$174)/$I$118, SUMIF($J$5:P$5, $D185,$J$174:P$174)-SUM($I185:P185))</f>
        <v>0</v>
      </c>
      <c r="R185" s="8">
        <f>IF(SUM($I185:Q185)&lt;SUMIF($J$5:Q$5, $D185,$J$174:Q$174), SUMIF($J$5:Q$5, $D185,$J$174:Q$174)/$I$118, SUMIF($J$5:Q$5, $D185,$J$174:Q$174)-SUM($I185:Q185))</f>
        <v>0</v>
      </c>
      <c r="S185" s="8">
        <f>IF(SUM($I185:R185)&lt;SUMIF($J$5:R$5, $D185,$J$174:R$174), SUMIF($J$5:R$5, $D185,$J$174:R$174)/$I$118, SUMIF($J$5:R$5, $D185,$J$174:R$174)-SUM($I185:R185))</f>
        <v>0</v>
      </c>
      <c r="T185" s="8">
        <f>IF(SUM($I185:S185)&lt;SUMIF($J$5:S$5, $D185,$J$174:S$174), SUMIF($J$5:S$5, $D185,$J$174:S$174)/$I$118, SUMIF($J$5:S$5, $D185,$J$174:S$174)-SUM($I185:S185))</f>
        <v>0</v>
      </c>
      <c r="U185" s="8">
        <f>IF(SUM($I185:T185)&lt;SUMIF($J$5:T$5, $D185,$J$174:T$174), SUMIF($J$5:T$5, $D185,$J$174:T$174)/$I$118, SUMIF($J$5:T$5, $D185,$J$174:T$174)-SUM($I185:T185))</f>
        <v>0</v>
      </c>
      <c r="V185" s="8">
        <f>IF(SUM($I185:U185)&lt;SUMIF($J$5:U$5, $D185,$J$174:U$174), SUMIF($J$5:U$5, $D185,$J$174:U$174)/$I$118, SUMIF($J$5:U$5, $D185,$J$174:U$174)-SUM($I185:U185))</f>
        <v>0</v>
      </c>
      <c r="W185" s="8">
        <f>IF(SUM($I185:V185)&lt;SUMIF($J$5:V$5, $D185,$J$174:V$174), SUMIF($J$5:V$5, $D185,$J$174:V$174)/$I$118, SUMIF($J$5:V$5, $D185,$J$174:V$174)-SUM($I185:V185))</f>
        <v>0</v>
      </c>
      <c r="X185" s="8">
        <f>IF(SUM($I185:W185)&lt;SUMIF($J$5:W$5, $D185,$J$174:W$174), SUMIF($J$5:W$5, $D185,$J$174:W$174)/$I$118, SUMIF($J$5:W$5, $D185,$J$174:W$174)-SUM($I185:W185))</f>
        <v>0</v>
      </c>
      <c r="Y185" s="8">
        <f>IF(SUM($I185:X185)&lt;SUMIF($J$5:X$5, $D185,$J$174:X$174), SUMIF($J$5:X$5, $D185,$J$174:X$174)/$I$118, SUMIF($J$5:X$5, $D185,$J$174:X$174)-SUM($I185:X185))</f>
        <v>0</v>
      </c>
      <c r="Z185" s="8">
        <f>IF(SUM($I185:Y185)&lt;SUMIF($J$5:Y$5, $D185,$J$174:Y$174), SUMIF($J$5:Y$5, $D185,$J$174:Y$174)/$I$118, SUMIF($J$5:Y$5, $D185,$J$174:Y$174)-SUM($I185:Y185))</f>
        <v>0</v>
      </c>
      <c r="AA185" s="8">
        <f>IF(SUM($I185:Z185)&lt;SUMIF($J$5:Z$5, $D185,$J$174:Z$174), SUMIF($J$5:Z$5, $D185,$J$174:Z$174)/$I$118, SUMIF($J$5:Z$5, $D185,$J$174:Z$174)-SUM($I185:Z185))</f>
        <v>0</v>
      </c>
      <c r="AB185" s="8">
        <f>IF(SUM($I185:AA185)&lt;SUMIF($J$5:AA$5, $D185,$J$174:AA$174), SUMIF($J$5:AA$5, $D185,$J$174:AA$174)/$I$118, SUMIF($J$5:AA$5, $D185,$J$174:AA$174)-SUM($I185:AA185))</f>
        <v>0</v>
      </c>
      <c r="AC185" s="8">
        <f>IF(SUM($I185:AB185)&lt;SUMIF($J$5:AB$5, $D185,$J$174:AB$174), SUMIF($J$5:AB$5, $D185,$J$174:AB$174)/$I$118, SUMIF($J$5:AB$5, $D185,$J$174:AB$174)-SUM($I185:AB185))</f>
        <v>0</v>
      </c>
      <c r="AD185" s="8">
        <f>IF(SUM($I185:AC185)&lt;SUMIF($J$5:AC$5, $D185,$J$174:AC$174), SUMIF($J$5:AC$5, $D185,$J$174:AC$174)/$I$118, SUMIF($J$5:AC$5, $D185,$J$174:AC$174)-SUM($I185:AC185))</f>
        <v>0</v>
      </c>
      <c r="AE185" s="8">
        <f>IF(SUM($I185:AD185)&lt;SUMIF($J$5:AD$5, $D185,$J$174:AD$174), SUMIF($J$5:AD$5, $D185,$J$174:AD$174)/$I$118, SUMIF($J$5:AD$5, $D185,$J$174:AD$174)-SUM($I185:AD185))</f>
        <v>0</v>
      </c>
      <c r="AF185" s="8">
        <f>IF(SUM($I185:AE185)&lt;SUMIF($J$5:AE$5, $D185,$J$174:AE$174), SUMIF($J$5:AE$5, $D185,$J$174:AE$174)/$I$118, SUMIF($J$5:AE$5, $D185,$J$174:AE$174)-SUM($I185:AE185))</f>
        <v>0</v>
      </c>
      <c r="AG185" s="8">
        <f>IF(SUM($I185:AF185)&lt;SUMIF($J$5:AF$5, $D185,$J$174:AF$174), SUMIF($J$5:AF$5, $D185,$J$174:AF$174)/$I$118, SUMIF($J$5:AF$5, $D185,$J$174:AF$174)-SUM($I185:AF185))</f>
        <v>0</v>
      </c>
      <c r="AH185" s="8">
        <f>IF(SUM($I185:AG185)&lt;SUMIF($J$5:AG$5, $D185,$J$174:AG$174), SUMIF($J$5:AG$5, $D185,$J$174:AG$174)/$I$118, SUMIF($J$5:AG$5, $D185,$J$174:AG$174)-SUM($I185:AG185))</f>
        <v>0</v>
      </c>
      <c r="AI185" s="8">
        <f>IF(SUM($I185:AH185)&lt;SUMIF($J$5:AH$5, $D185,$J$174:AH$174), SUMIF($J$5:AH$5, $D185,$J$174:AH$174)/$I$118, SUMIF($J$5:AH$5, $D185,$J$174:AH$174)-SUM($I185:AH185))</f>
        <v>0</v>
      </c>
      <c r="AJ185" s="8">
        <f>IF(SUM($I185:AI185)&lt;SUMIF($J$5:AI$5, $D185,$J$174:AI$174), SUMIF($J$5:AI$5, $D185,$J$174:AI$174)/$I$118, SUMIF($J$5:AI$5, $D185,$J$174:AI$174)-SUM($I185:AI185))</f>
        <v>0</v>
      </c>
      <c r="AK185" s="8">
        <f>IF(SUM($I185:AJ185)&lt;SUMIF($J$5:AJ$5, $D185,$J$174:AJ$174), SUMIF($J$5:AJ$5, $D185,$J$174:AJ$174)/$I$118, SUMIF($J$5:AJ$5, $D185,$J$174:AJ$174)-SUM($I185:AJ185))</f>
        <v>0</v>
      </c>
      <c r="AL185" s="8">
        <f>IF(SUM($I185:AK185)&lt;SUMIF($J$5:AK$5, $D185,$J$174:AK$174), SUMIF($J$5:AK$5, $D185,$J$174:AK$174)/$I$118, SUMIF($J$5:AK$5, $D185,$J$174:AK$174)-SUM($I185:AK185))</f>
        <v>0</v>
      </c>
      <c r="AM185" s="8">
        <f>IF(SUM($I185:AL185)&lt;SUMIF($J$5:AL$5, $D185,$J$174:AL$174), SUMIF($J$5:AL$5, $D185,$J$174:AL$174)/$I$118, SUMIF($J$5:AL$5, $D185,$J$174:AL$174)-SUM($I185:AL185))</f>
        <v>0</v>
      </c>
      <c r="AP185" s="9"/>
    </row>
    <row r="186" spans="4:42" ht="12.75" customHeight="1">
      <c r="D186" s="36">
        <f t="shared" si="124"/>
        <v>2021</v>
      </c>
      <c r="E186" s="1" t="s">
        <v>50</v>
      </c>
      <c r="I186" s="57"/>
      <c r="J186" s="8">
        <f>IF(SUM($I186:I186)&lt;SUMIF(I$5:$J$5, $D186,I$174:$J$174), SUMIF(I$5:$J$5, $D186,I$174:$J$174)/$I$118, SUMIF(I$5:$J$5, $D186,I$174:$J$174)-SUM($I186:I186))</f>
        <v>0</v>
      </c>
      <c r="K186" s="8">
        <f>IF(SUM($I186:J186)&lt;SUMIF(J$5:$J$5, $D186,J$174:$J$174), SUMIF(J$5:$J$5, $D186,J$174:$J$174)/$I$118, SUMIF(J$5:$J$5, $D186,J$174:$J$174)-SUM($I186:J186))</f>
        <v>0</v>
      </c>
      <c r="L186" s="8">
        <f>IF(SUM($I186:K186)&lt;SUMIF($J$5:K$5, $D186,$J$174:K$174), SUMIF($J$5:K$5, $D186,$J$174:K$174)/$I$118, SUMIF($J$5:K$5, $D186,$J$174:K$174)-SUM($I186:K186))</f>
        <v>0</v>
      </c>
      <c r="M186" s="8">
        <f>IF(SUM($I186:L186)&lt;SUMIF($J$5:L$5, $D186,$J$174:L$174), SUMIF($J$5:L$5, $D186,$J$174:L$174)/$I$118, SUMIF($J$5:L$5, $D186,$J$174:L$174)-SUM($I186:L186))</f>
        <v>0</v>
      </c>
      <c r="N186" s="8">
        <f>IF(SUM($I186:M186)&lt;SUMIF($J$5:M$5, $D186,$J$174:M$174), SUMIF($J$5:M$5, $D186,$J$174:M$174)/$I$118, SUMIF($J$5:M$5, $D186,$J$174:M$174)-SUM($I186:M186))</f>
        <v>0</v>
      </c>
      <c r="O186" s="8">
        <f>IF(SUM($I186:N186)&lt;SUMIF($J$5:N$5, $D186,$J$174:N$174), SUMIF($J$5:N$5, $D186,$J$174:N$174)/$I$118, SUMIF($J$5:N$5, $D186,$J$174:N$174)-SUM($I186:N186))</f>
        <v>0</v>
      </c>
      <c r="P186" s="8">
        <f>IF(SUM($I186:O186)&lt;SUMIF($J$5:O$5, $D186,$J$174:O$174), SUMIF($J$5:O$5, $D186,$J$174:O$174)/$I$118, SUMIF($J$5:O$5, $D186,$J$174:O$174)-SUM($I186:O186))</f>
        <v>0</v>
      </c>
      <c r="Q186" s="8">
        <f>IF(SUM($I186:P186)&lt;SUMIF($J$5:P$5, $D186,$J$174:P$174), SUMIF($J$5:P$5, $D186,$J$174:P$174)/$I$118, SUMIF($J$5:P$5, $D186,$J$174:P$174)-SUM($I186:P186))</f>
        <v>0</v>
      </c>
      <c r="R186" s="8">
        <f>IF(SUM($I186:Q186)&lt;SUMIF($J$5:Q$5, $D186,$J$174:Q$174), SUMIF($J$5:Q$5, $D186,$J$174:Q$174)/$I$118, SUMIF($J$5:Q$5, $D186,$J$174:Q$174)-SUM($I186:Q186))</f>
        <v>0</v>
      </c>
      <c r="S186" s="8">
        <f>IF(SUM($I186:R186)&lt;SUMIF($J$5:R$5, $D186,$J$174:R$174), SUMIF($J$5:R$5, $D186,$J$174:R$174)/$I$118, SUMIF($J$5:R$5, $D186,$J$174:R$174)-SUM($I186:R186))</f>
        <v>0</v>
      </c>
      <c r="T186" s="8">
        <f>IF(SUM($I186:S186)&lt;SUMIF($J$5:S$5, $D186,$J$174:S$174), SUMIF($J$5:S$5, $D186,$J$174:S$174)/$I$118, SUMIF($J$5:S$5, $D186,$J$174:S$174)-SUM($I186:S186))</f>
        <v>0</v>
      </c>
      <c r="U186" s="8">
        <f>IF(SUM($I186:T186)&lt;SUMIF($J$5:T$5, $D186,$J$174:T$174), SUMIF($J$5:T$5, $D186,$J$174:T$174)/$I$118, SUMIF($J$5:T$5, $D186,$J$174:T$174)-SUM($I186:T186))</f>
        <v>0</v>
      </c>
      <c r="V186" s="8">
        <f>IF(SUM($I186:U186)&lt;SUMIF($J$5:U$5, $D186,$J$174:U$174), SUMIF($J$5:U$5, $D186,$J$174:U$174)/$I$118, SUMIF($J$5:U$5, $D186,$J$174:U$174)-SUM($I186:U186))</f>
        <v>0</v>
      </c>
      <c r="W186" s="8">
        <f>IF(SUM($I186:V186)&lt;SUMIF($J$5:V$5, $D186,$J$174:V$174), SUMIF($J$5:V$5, $D186,$J$174:V$174)/$I$118, SUMIF($J$5:V$5, $D186,$J$174:V$174)-SUM($I186:V186))</f>
        <v>0</v>
      </c>
      <c r="X186" s="8">
        <f>IF(SUM($I186:W186)&lt;SUMIF($J$5:W$5, $D186,$J$174:W$174), SUMIF($J$5:W$5, $D186,$J$174:W$174)/$I$118, SUMIF($J$5:W$5, $D186,$J$174:W$174)-SUM($I186:W186))</f>
        <v>0</v>
      </c>
      <c r="Y186" s="8">
        <f>IF(SUM($I186:X186)&lt;SUMIF($J$5:X$5, $D186,$J$174:X$174), SUMIF($J$5:X$5, $D186,$J$174:X$174)/$I$118, SUMIF($J$5:X$5, $D186,$J$174:X$174)-SUM($I186:X186))</f>
        <v>0</v>
      </c>
      <c r="Z186" s="8">
        <f>IF(SUM($I186:Y186)&lt;SUMIF($J$5:Y$5, $D186,$J$174:Y$174), SUMIF($J$5:Y$5, $D186,$J$174:Y$174)/$I$118, SUMIF($J$5:Y$5, $D186,$J$174:Y$174)-SUM($I186:Y186))</f>
        <v>0</v>
      </c>
      <c r="AA186" s="8">
        <f>IF(SUM($I186:Z186)&lt;SUMIF($J$5:Z$5, $D186,$J$174:Z$174), SUMIF($J$5:Z$5, $D186,$J$174:Z$174)/$I$118, SUMIF($J$5:Z$5, $D186,$J$174:Z$174)-SUM($I186:Z186))</f>
        <v>0</v>
      </c>
      <c r="AB186" s="8">
        <f>IF(SUM($I186:AA186)&lt;SUMIF($J$5:AA$5, $D186,$J$174:AA$174), SUMIF($J$5:AA$5, $D186,$J$174:AA$174)/$I$118, SUMIF($J$5:AA$5, $D186,$J$174:AA$174)-SUM($I186:AA186))</f>
        <v>0</v>
      </c>
      <c r="AC186" s="8">
        <f>IF(SUM($I186:AB186)&lt;SUMIF($J$5:AB$5, $D186,$J$174:AB$174), SUMIF($J$5:AB$5, $D186,$J$174:AB$174)/$I$118, SUMIF($J$5:AB$5, $D186,$J$174:AB$174)-SUM($I186:AB186))</f>
        <v>0</v>
      </c>
      <c r="AD186" s="8">
        <f>IF(SUM($I186:AC186)&lt;SUMIF($J$5:AC$5, $D186,$J$174:AC$174), SUMIF($J$5:AC$5, $D186,$J$174:AC$174)/$I$118, SUMIF($J$5:AC$5, $D186,$J$174:AC$174)-SUM($I186:AC186))</f>
        <v>0</v>
      </c>
      <c r="AE186" s="8">
        <f>IF(SUM($I186:AD186)&lt;SUMIF($J$5:AD$5, $D186,$J$174:AD$174), SUMIF($J$5:AD$5, $D186,$J$174:AD$174)/$I$118, SUMIF($J$5:AD$5, $D186,$J$174:AD$174)-SUM($I186:AD186))</f>
        <v>0</v>
      </c>
      <c r="AF186" s="8">
        <f>IF(SUM($I186:AE186)&lt;SUMIF($J$5:AE$5, $D186,$J$174:AE$174), SUMIF($J$5:AE$5, $D186,$J$174:AE$174)/$I$118, SUMIF($J$5:AE$5, $D186,$J$174:AE$174)-SUM($I186:AE186))</f>
        <v>0</v>
      </c>
      <c r="AG186" s="8">
        <f>IF(SUM($I186:AF186)&lt;SUMIF($J$5:AF$5, $D186,$J$174:AF$174), SUMIF($J$5:AF$5, $D186,$J$174:AF$174)/$I$118, SUMIF($J$5:AF$5, $D186,$J$174:AF$174)-SUM($I186:AF186))</f>
        <v>0</v>
      </c>
      <c r="AH186" s="8">
        <f>IF(SUM($I186:AG186)&lt;SUMIF($J$5:AG$5, $D186,$J$174:AG$174), SUMIF($J$5:AG$5, $D186,$J$174:AG$174)/$I$118, SUMIF($J$5:AG$5, $D186,$J$174:AG$174)-SUM($I186:AG186))</f>
        <v>0</v>
      </c>
      <c r="AI186" s="8">
        <f>IF(SUM($I186:AH186)&lt;SUMIF($J$5:AH$5, $D186,$J$174:AH$174), SUMIF($J$5:AH$5, $D186,$J$174:AH$174)/$I$118, SUMIF($J$5:AH$5, $D186,$J$174:AH$174)-SUM($I186:AH186))</f>
        <v>0</v>
      </c>
      <c r="AJ186" s="8">
        <f>IF(SUM($I186:AI186)&lt;SUMIF($J$5:AI$5, $D186,$J$174:AI$174), SUMIF($J$5:AI$5, $D186,$J$174:AI$174)/$I$118, SUMIF($J$5:AI$5, $D186,$J$174:AI$174)-SUM($I186:AI186))</f>
        <v>0</v>
      </c>
      <c r="AK186" s="8">
        <f>IF(SUM($I186:AJ186)&lt;SUMIF($J$5:AJ$5, $D186,$J$174:AJ$174), SUMIF($J$5:AJ$5, $D186,$J$174:AJ$174)/$I$118, SUMIF($J$5:AJ$5, $D186,$J$174:AJ$174)-SUM($I186:AJ186))</f>
        <v>0</v>
      </c>
      <c r="AL186" s="8">
        <f>IF(SUM($I186:AK186)&lt;SUMIF($J$5:AK$5, $D186,$J$174:AK$174), SUMIF($J$5:AK$5, $D186,$J$174:AK$174)/$I$118, SUMIF($J$5:AK$5, $D186,$J$174:AK$174)-SUM($I186:AK186))</f>
        <v>0</v>
      </c>
      <c r="AM186" s="8">
        <f>IF(SUM($I186:AL186)&lt;SUMIF($J$5:AL$5, $D186,$J$174:AL$174), SUMIF($J$5:AL$5, $D186,$J$174:AL$174)/$I$118, SUMIF($J$5:AL$5, $D186,$J$174:AL$174)-SUM($I186:AL186))</f>
        <v>0</v>
      </c>
      <c r="AP186" s="9"/>
    </row>
    <row r="187" spans="4:42" ht="12.75" customHeight="1">
      <c r="D187" s="36">
        <f t="shared" si="124"/>
        <v>2022</v>
      </c>
      <c r="E187" s="1" t="s">
        <v>50</v>
      </c>
      <c r="I187" s="57"/>
      <c r="J187" s="8">
        <f>IF(SUM($I187:I187)&lt;SUMIF(I$5:$J$5, $D187,I$174:$J$174), SUMIF(I$5:$J$5, $D187,I$174:$J$174)/$I$118, SUMIF(I$5:$J$5, $D187,I$174:$J$174)-SUM($I187:I187))</f>
        <v>0</v>
      </c>
      <c r="K187" s="8">
        <f>IF(SUM($I187:J187)&lt;SUMIF(J$5:$J$5, $D187,J$174:$J$174), SUMIF(J$5:$J$5, $D187,J$174:$J$174)/$I$118, SUMIF(J$5:$J$5, $D187,J$174:$J$174)-SUM($I187:J187))</f>
        <v>0</v>
      </c>
      <c r="L187" s="8">
        <f>IF(SUM($I187:K187)&lt;SUMIF($J$5:K$5, $D187,$J$174:K$174), SUMIF($J$5:K$5, $D187,$J$174:K$174)/$I$118, SUMIF($J$5:K$5, $D187,$J$174:K$174)-SUM($I187:K187))</f>
        <v>0</v>
      </c>
      <c r="M187" s="8">
        <f>IF(SUM($I187:L187)&lt;SUMIF($J$5:L$5, $D187,$J$174:L$174), SUMIF($J$5:L$5, $D187,$J$174:L$174)/$I$118, SUMIF($J$5:L$5, $D187,$J$174:L$174)-SUM($I187:L187))</f>
        <v>0</v>
      </c>
      <c r="N187" s="8">
        <f>IF(SUM($I187:M187)&lt;SUMIF($J$5:M$5, $D187,$J$174:M$174), SUMIF($J$5:M$5, $D187,$J$174:M$174)/$I$118, SUMIF($J$5:M$5, $D187,$J$174:M$174)-SUM($I187:M187))</f>
        <v>0</v>
      </c>
      <c r="O187" s="8">
        <f>IF(SUM($I187:N187)&lt;SUMIF($J$5:N$5, $D187,$J$174:N$174), SUMIF($J$5:N$5, $D187,$J$174:N$174)/$I$118, SUMIF($J$5:N$5, $D187,$J$174:N$174)-SUM($I187:N187))</f>
        <v>0</v>
      </c>
      <c r="P187" s="8">
        <f>IF(SUM($I187:O187)&lt;SUMIF($J$5:O$5, $D187,$J$174:O$174), SUMIF($J$5:O$5, $D187,$J$174:O$174)/$I$118, SUMIF($J$5:O$5, $D187,$J$174:O$174)-SUM($I187:O187))</f>
        <v>0</v>
      </c>
      <c r="Q187" s="8">
        <f>IF(SUM($I187:P187)&lt;SUMIF($J$5:P$5, $D187,$J$174:P$174), SUMIF($J$5:P$5, $D187,$J$174:P$174)/$I$118, SUMIF($J$5:P$5, $D187,$J$174:P$174)-SUM($I187:P187))</f>
        <v>0</v>
      </c>
      <c r="R187" s="8">
        <f>IF(SUM($I187:Q187)&lt;SUMIF($J$5:Q$5, $D187,$J$174:Q$174), SUMIF($J$5:Q$5, $D187,$J$174:Q$174)/$I$118, SUMIF($J$5:Q$5, $D187,$J$174:Q$174)-SUM($I187:Q187))</f>
        <v>0</v>
      </c>
      <c r="S187" s="8">
        <f>IF(SUM($I187:R187)&lt;SUMIF($J$5:R$5, $D187,$J$174:R$174), SUMIF($J$5:R$5, $D187,$J$174:R$174)/$I$118, SUMIF($J$5:R$5, $D187,$J$174:R$174)-SUM($I187:R187))</f>
        <v>0</v>
      </c>
      <c r="T187" s="8">
        <f>IF(SUM($I187:S187)&lt;SUMIF($J$5:S$5, $D187,$J$174:S$174), SUMIF($J$5:S$5, $D187,$J$174:S$174)/$I$118, SUMIF($J$5:S$5, $D187,$J$174:S$174)-SUM($I187:S187))</f>
        <v>0</v>
      </c>
      <c r="U187" s="8">
        <f>IF(SUM($I187:T187)&lt;SUMIF($J$5:T$5, $D187,$J$174:T$174), SUMIF($J$5:T$5, $D187,$J$174:T$174)/$I$118, SUMIF($J$5:T$5, $D187,$J$174:T$174)-SUM($I187:T187))</f>
        <v>0</v>
      </c>
      <c r="V187" s="8">
        <f>IF(SUM($I187:U187)&lt;SUMIF($J$5:U$5, $D187,$J$174:U$174), SUMIF($J$5:U$5, $D187,$J$174:U$174)/$I$118, SUMIF($J$5:U$5, $D187,$J$174:U$174)-SUM($I187:U187))</f>
        <v>0</v>
      </c>
      <c r="W187" s="8">
        <f>IF(SUM($I187:V187)&lt;SUMIF($J$5:V$5, $D187,$J$174:V$174), SUMIF($J$5:V$5, $D187,$J$174:V$174)/$I$118, SUMIF($J$5:V$5, $D187,$J$174:V$174)-SUM($I187:V187))</f>
        <v>0</v>
      </c>
      <c r="X187" s="8">
        <f>IF(SUM($I187:W187)&lt;SUMIF($J$5:W$5, $D187,$J$174:W$174), SUMIF($J$5:W$5, $D187,$J$174:W$174)/$I$118, SUMIF($J$5:W$5, $D187,$J$174:W$174)-SUM($I187:W187))</f>
        <v>0</v>
      </c>
      <c r="Y187" s="8">
        <f>IF(SUM($I187:X187)&lt;SUMIF($J$5:X$5, $D187,$J$174:X$174), SUMIF($J$5:X$5, $D187,$J$174:X$174)/$I$118, SUMIF($J$5:X$5, $D187,$J$174:X$174)-SUM($I187:X187))</f>
        <v>0</v>
      </c>
      <c r="Z187" s="8">
        <f>IF(SUM($I187:Y187)&lt;SUMIF($J$5:Y$5, $D187,$J$174:Y$174), SUMIF($J$5:Y$5, $D187,$J$174:Y$174)/$I$118, SUMIF($J$5:Y$5, $D187,$J$174:Y$174)-SUM($I187:Y187))</f>
        <v>0</v>
      </c>
      <c r="AA187" s="8">
        <f>IF(SUM($I187:Z187)&lt;SUMIF($J$5:Z$5, $D187,$J$174:Z$174), SUMIF($J$5:Z$5, $D187,$J$174:Z$174)/$I$118, SUMIF($J$5:Z$5, $D187,$J$174:Z$174)-SUM($I187:Z187))</f>
        <v>0</v>
      </c>
      <c r="AB187" s="8">
        <f>IF(SUM($I187:AA187)&lt;SUMIF($J$5:AA$5, $D187,$J$174:AA$174), SUMIF($J$5:AA$5, $D187,$J$174:AA$174)/$I$118, SUMIF($J$5:AA$5, $D187,$J$174:AA$174)-SUM($I187:AA187))</f>
        <v>0</v>
      </c>
      <c r="AC187" s="8">
        <f>IF(SUM($I187:AB187)&lt;SUMIF($J$5:AB$5, $D187,$J$174:AB$174), SUMIF($J$5:AB$5, $D187,$J$174:AB$174)/$I$118, SUMIF($J$5:AB$5, $D187,$J$174:AB$174)-SUM($I187:AB187))</f>
        <v>0</v>
      </c>
      <c r="AD187" s="8">
        <f>IF(SUM($I187:AC187)&lt;SUMIF($J$5:AC$5, $D187,$J$174:AC$174), SUMIF($J$5:AC$5, $D187,$J$174:AC$174)/$I$118, SUMIF($J$5:AC$5, $D187,$J$174:AC$174)-SUM($I187:AC187))</f>
        <v>0</v>
      </c>
      <c r="AE187" s="8">
        <f>IF(SUM($I187:AD187)&lt;SUMIF($J$5:AD$5, $D187,$J$174:AD$174), SUMIF($J$5:AD$5, $D187,$J$174:AD$174)/$I$118, SUMIF($J$5:AD$5, $D187,$J$174:AD$174)-SUM($I187:AD187))</f>
        <v>0</v>
      </c>
      <c r="AF187" s="8">
        <f>IF(SUM($I187:AE187)&lt;SUMIF($J$5:AE$5, $D187,$J$174:AE$174), SUMIF($J$5:AE$5, $D187,$J$174:AE$174)/$I$118, SUMIF($J$5:AE$5, $D187,$J$174:AE$174)-SUM($I187:AE187))</f>
        <v>0</v>
      </c>
      <c r="AG187" s="8">
        <f>IF(SUM($I187:AF187)&lt;SUMIF($J$5:AF$5, $D187,$J$174:AF$174), SUMIF($J$5:AF$5, $D187,$J$174:AF$174)/$I$118, SUMIF($J$5:AF$5, $D187,$J$174:AF$174)-SUM($I187:AF187))</f>
        <v>0</v>
      </c>
      <c r="AH187" s="8">
        <f>IF(SUM($I187:AG187)&lt;SUMIF($J$5:AG$5, $D187,$J$174:AG$174), SUMIF($J$5:AG$5, $D187,$J$174:AG$174)/$I$118, SUMIF($J$5:AG$5, $D187,$J$174:AG$174)-SUM($I187:AG187))</f>
        <v>0</v>
      </c>
      <c r="AI187" s="8">
        <f>IF(SUM($I187:AH187)&lt;SUMIF($J$5:AH$5, $D187,$J$174:AH$174), SUMIF($J$5:AH$5, $D187,$J$174:AH$174)/$I$118, SUMIF($J$5:AH$5, $D187,$J$174:AH$174)-SUM($I187:AH187))</f>
        <v>0</v>
      </c>
      <c r="AJ187" s="8">
        <f>IF(SUM($I187:AI187)&lt;SUMIF($J$5:AI$5, $D187,$J$174:AI$174), SUMIF($J$5:AI$5, $D187,$J$174:AI$174)/$I$118, SUMIF($J$5:AI$5, $D187,$J$174:AI$174)-SUM($I187:AI187))</f>
        <v>0</v>
      </c>
      <c r="AK187" s="8">
        <f>IF(SUM($I187:AJ187)&lt;SUMIF($J$5:AJ$5, $D187,$J$174:AJ$174), SUMIF($J$5:AJ$5, $D187,$J$174:AJ$174)/$I$118, SUMIF($J$5:AJ$5, $D187,$J$174:AJ$174)-SUM($I187:AJ187))</f>
        <v>0</v>
      </c>
      <c r="AL187" s="8">
        <f>IF(SUM($I187:AK187)&lt;SUMIF($J$5:AK$5, $D187,$J$174:AK$174), SUMIF($J$5:AK$5, $D187,$J$174:AK$174)/$I$118, SUMIF($J$5:AK$5, $D187,$J$174:AK$174)-SUM($I187:AK187))</f>
        <v>0</v>
      </c>
      <c r="AM187" s="8">
        <f>IF(SUM($I187:AL187)&lt;SUMIF($J$5:AL$5, $D187,$J$174:AL$174), SUMIF($J$5:AL$5, $D187,$J$174:AL$174)/$I$118, SUMIF($J$5:AL$5, $D187,$J$174:AL$174)-SUM($I187:AL187))</f>
        <v>0</v>
      </c>
      <c r="AP187" s="9"/>
    </row>
    <row r="188" spans="4:42" ht="12.75" customHeight="1">
      <c r="D188" s="36">
        <f t="shared" si="124"/>
        <v>2023</v>
      </c>
      <c r="E188" s="1" t="s">
        <v>50</v>
      </c>
      <c r="I188" s="57"/>
      <c r="J188" s="8">
        <f>IF(SUM($I188:I188)&lt;SUMIF(I$5:$J$5, $D188,I$174:$J$174), SUMIF(I$5:$J$5, $D188,I$174:$J$174)/$I$118, SUMIF(I$5:$J$5, $D188,I$174:$J$174)-SUM($I188:I188))</f>
        <v>0</v>
      </c>
      <c r="K188" s="8">
        <f>IF(SUM($I188:J188)&lt;SUMIF(J$5:$J$5, $D188,J$174:$J$174), SUMIF(J$5:$J$5, $D188,J$174:$J$174)/$I$118, SUMIF(J$5:$J$5, $D188,J$174:$J$174)-SUM($I188:J188))</f>
        <v>0</v>
      </c>
      <c r="L188" s="8">
        <f>IF(SUM($I188:K188)&lt;SUMIF($J$5:K$5, $D188,$J$174:K$174), SUMIF($J$5:K$5, $D188,$J$174:K$174)/$I$118, SUMIF($J$5:K$5, $D188,$J$174:K$174)-SUM($I188:K188))</f>
        <v>0</v>
      </c>
      <c r="M188" s="8">
        <f>IF(SUM($I188:L188)&lt;SUMIF($J$5:L$5, $D188,$J$174:L$174), SUMIF($J$5:L$5, $D188,$J$174:L$174)/$I$118, SUMIF($J$5:L$5, $D188,$J$174:L$174)-SUM($I188:L188))</f>
        <v>0</v>
      </c>
      <c r="N188" s="8">
        <f>IF(SUM($I188:M188)&lt;SUMIF($J$5:M$5, $D188,$J$174:M$174), SUMIF($J$5:M$5, $D188,$J$174:M$174)/$I$118, SUMIF($J$5:M$5, $D188,$J$174:M$174)-SUM($I188:M188))</f>
        <v>0</v>
      </c>
      <c r="O188" s="8">
        <f>IF(SUM($I188:N188)&lt;SUMIF($J$5:N$5, $D188,$J$174:N$174), SUMIF($J$5:N$5, $D188,$J$174:N$174)/$I$118, SUMIF($J$5:N$5, $D188,$J$174:N$174)-SUM($I188:N188))</f>
        <v>0</v>
      </c>
      <c r="P188" s="8">
        <f>IF(SUM($I188:O188)&lt;SUMIF($J$5:O$5, $D188,$J$174:O$174), SUMIF($J$5:O$5, $D188,$J$174:O$174)/$I$118, SUMIF($J$5:O$5, $D188,$J$174:O$174)-SUM($I188:O188))</f>
        <v>0</v>
      </c>
      <c r="Q188" s="8">
        <f>IF(SUM($I188:P188)&lt;SUMIF($J$5:P$5, $D188,$J$174:P$174), SUMIF($J$5:P$5, $D188,$J$174:P$174)/$I$118, SUMIF($J$5:P$5, $D188,$J$174:P$174)-SUM($I188:P188))</f>
        <v>0</v>
      </c>
      <c r="R188" s="8">
        <f>IF(SUM($I188:Q188)&lt;SUMIF($J$5:Q$5, $D188,$J$174:Q$174), SUMIF($J$5:Q$5, $D188,$J$174:Q$174)/$I$118, SUMIF($J$5:Q$5, $D188,$J$174:Q$174)-SUM($I188:Q188))</f>
        <v>0</v>
      </c>
      <c r="S188" s="8">
        <f>IF(SUM($I188:R188)&lt;SUMIF($J$5:R$5, $D188,$J$174:R$174), SUMIF($J$5:R$5, $D188,$J$174:R$174)/$I$118, SUMIF($J$5:R$5, $D188,$J$174:R$174)-SUM($I188:R188))</f>
        <v>0</v>
      </c>
      <c r="T188" s="8">
        <f>IF(SUM($I188:S188)&lt;SUMIF($J$5:S$5, $D188,$J$174:S$174), SUMIF($J$5:S$5, $D188,$J$174:S$174)/$I$118, SUMIF($J$5:S$5, $D188,$J$174:S$174)-SUM($I188:S188))</f>
        <v>0</v>
      </c>
      <c r="U188" s="8">
        <f>IF(SUM($I188:T188)&lt;SUMIF($J$5:T$5, $D188,$J$174:T$174), SUMIF($J$5:T$5, $D188,$J$174:T$174)/$I$118, SUMIF($J$5:T$5, $D188,$J$174:T$174)-SUM($I188:T188))</f>
        <v>0</v>
      </c>
      <c r="V188" s="8">
        <f>IF(SUM($I188:U188)&lt;SUMIF($J$5:U$5, $D188,$J$174:U$174), SUMIF($J$5:U$5, $D188,$J$174:U$174)/$I$118, SUMIF($J$5:U$5, $D188,$J$174:U$174)-SUM($I188:U188))</f>
        <v>0</v>
      </c>
      <c r="W188" s="8">
        <f>IF(SUM($I188:V188)&lt;SUMIF($J$5:V$5, $D188,$J$174:V$174), SUMIF($J$5:V$5, $D188,$J$174:V$174)/$I$118, SUMIF($J$5:V$5, $D188,$J$174:V$174)-SUM($I188:V188))</f>
        <v>0</v>
      </c>
      <c r="X188" s="8">
        <f>IF(SUM($I188:W188)&lt;SUMIF($J$5:W$5, $D188,$J$174:W$174), SUMIF($J$5:W$5, $D188,$J$174:W$174)/$I$118, SUMIF($J$5:W$5, $D188,$J$174:W$174)-SUM($I188:W188))</f>
        <v>0</v>
      </c>
      <c r="Y188" s="8">
        <f>IF(SUM($I188:X188)&lt;SUMIF($J$5:X$5, $D188,$J$174:X$174), SUMIF($J$5:X$5, $D188,$J$174:X$174)/$I$118, SUMIF($J$5:X$5, $D188,$J$174:X$174)-SUM($I188:X188))</f>
        <v>0</v>
      </c>
      <c r="Z188" s="8">
        <f>IF(SUM($I188:Y188)&lt;SUMIF($J$5:Y$5, $D188,$J$174:Y$174), SUMIF($J$5:Y$5, $D188,$J$174:Y$174)/$I$118, SUMIF($J$5:Y$5, $D188,$J$174:Y$174)-SUM($I188:Y188))</f>
        <v>0</v>
      </c>
      <c r="AA188" s="8">
        <f>IF(SUM($I188:Z188)&lt;SUMIF($J$5:Z$5, $D188,$J$174:Z$174), SUMIF($J$5:Z$5, $D188,$J$174:Z$174)/$I$118, SUMIF($J$5:Z$5, $D188,$J$174:Z$174)-SUM($I188:Z188))</f>
        <v>0</v>
      </c>
      <c r="AB188" s="8">
        <f>IF(SUM($I188:AA188)&lt;SUMIF($J$5:AA$5, $D188,$J$174:AA$174), SUMIF($J$5:AA$5, $D188,$J$174:AA$174)/$I$118, SUMIF($J$5:AA$5, $D188,$J$174:AA$174)-SUM($I188:AA188))</f>
        <v>0</v>
      </c>
      <c r="AC188" s="8">
        <f>IF(SUM($I188:AB188)&lt;SUMIF($J$5:AB$5, $D188,$J$174:AB$174), SUMIF($J$5:AB$5, $D188,$J$174:AB$174)/$I$118, SUMIF($J$5:AB$5, $D188,$J$174:AB$174)-SUM($I188:AB188))</f>
        <v>0</v>
      </c>
      <c r="AD188" s="8">
        <f>IF(SUM($I188:AC188)&lt;SUMIF($J$5:AC$5, $D188,$J$174:AC$174), SUMIF($J$5:AC$5, $D188,$J$174:AC$174)/$I$118, SUMIF($J$5:AC$5, $D188,$J$174:AC$174)-SUM($I188:AC188))</f>
        <v>0</v>
      </c>
      <c r="AE188" s="8">
        <f>IF(SUM($I188:AD188)&lt;SUMIF($J$5:AD$5, $D188,$J$174:AD$174), SUMIF($J$5:AD$5, $D188,$J$174:AD$174)/$I$118, SUMIF($J$5:AD$5, $D188,$J$174:AD$174)-SUM($I188:AD188))</f>
        <v>0</v>
      </c>
      <c r="AF188" s="8">
        <f>IF(SUM($I188:AE188)&lt;SUMIF($J$5:AE$5, $D188,$J$174:AE$174), SUMIF($J$5:AE$5, $D188,$J$174:AE$174)/$I$118, SUMIF($J$5:AE$5, $D188,$J$174:AE$174)-SUM($I188:AE188))</f>
        <v>0</v>
      </c>
      <c r="AG188" s="8">
        <f>IF(SUM($I188:AF188)&lt;SUMIF($J$5:AF$5, $D188,$J$174:AF$174), SUMIF($J$5:AF$5, $D188,$J$174:AF$174)/$I$118, SUMIF($J$5:AF$5, $D188,$J$174:AF$174)-SUM($I188:AF188))</f>
        <v>0</v>
      </c>
      <c r="AH188" s="8">
        <f>IF(SUM($I188:AG188)&lt;SUMIF($J$5:AG$5, $D188,$J$174:AG$174), SUMIF($J$5:AG$5, $D188,$J$174:AG$174)/$I$118, SUMIF($J$5:AG$5, $D188,$J$174:AG$174)-SUM($I188:AG188))</f>
        <v>0</v>
      </c>
      <c r="AI188" s="8">
        <f>IF(SUM($I188:AH188)&lt;SUMIF($J$5:AH$5, $D188,$J$174:AH$174), SUMIF($J$5:AH$5, $D188,$J$174:AH$174)/$I$118, SUMIF($J$5:AH$5, $D188,$J$174:AH$174)-SUM($I188:AH188))</f>
        <v>0</v>
      </c>
      <c r="AJ188" s="8">
        <f>IF(SUM($I188:AI188)&lt;SUMIF($J$5:AI$5, $D188,$J$174:AI$174), SUMIF($J$5:AI$5, $D188,$J$174:AI$174)/$I$118, SUMIF($J$5:AI$5, $D188,$J$174:AI$174)-SUM($I188:AI188))</f>
        <v>0</v>
      </c>
      <c r="AK188" s="8">
        <f>IF(SUM($I188:AJ188)&lt;SUMIF($J$5:AJ$5, $D188,$J$174:AJ$174), SUMIF($J$5:AJ$5, $D188,$J$174:AJ$174)/$I$118, SUMIF($J$5:AJ$5, $D188,$J$174:AJ$174)-SUM($I188:AJ188))</f>
        <v>0</v>
      </c>
      <c r="AL188" s="8">
        <f>IF(SUM($I188:AK188)&lt;SUMIF($J$5:AK$5, $D188,$J$174:AK$174), SUMIF($J$5:AK$5, $D188,$J$174:AK$174)/$I$118, SUMIF($J$5:AK$5, $D188,$J$174:AK$174)-SUM($I188:AK188))</f>
        <v>0</v>
      </c>
      <c r="AM188" s="8">
        <f>IF(SUM($I188:AL188)&lt;SUMIF($J$5:AL$5, $D188,$J$174:AL$174), SUMIF($J$5:AL$5, $D188,$J$174:AL$174)/$I$118, SUMIF($J$5:AL$5, $D188,$J$174:AL$174)-SUM($I188:AL188))</f>
        <v>0</v>
      </c>
      <c r="AP188" s="9"/>
    </row>
    <row r="189" spans="4:42" ht="12.75" customHeight="1">
      <c r="D189" s="36">
        <f t="shared" si="124"/>
        <v>2024</v>
      </c>
      <c r="E189" s="1" t="s">
        <v>50</v>
      </c>
      <c r="I189" s="57"/>
      <c r="J189" s="8">
        <f>IF(SUM($I189:I189)&lt;SUMIF(I$5:$J$5, $D189,I$174:$J$174), SUMIF(I$5:$J$5, $D189,I$174:$J$174)/$I$118, SUMIF(I$5:$J$5, $D189,I$174:$J$174)-SUM($I189:I189))</f>
        <v>0</v>
      </c>
      <c r="K189" s="8">
        <f>IF(SUM($I189:J189)&lt;SUMIF(J$5:$J$5, $D189,J$174:$J$174), SUMIF(J$5:$J$5, $D189,J$174:$J$174)/$I$118, SUMIF(J$5:$J$5, $D189,J$174:$J$174)-SUM($I189:J189))</f>
        <v>0</v>
      </c>
      <c r="L189" s="8">
        <f>IF(SUM($I189:K189)&lt;SUMIF($J$5:K$5, $D189,$J$174:K$174), SUMIF($J$5:K$5, $D189,$J$174:K$174)/$I$118, SUMIF($J$5:K$5, $D189,$J$174:K$174)-SUM($I189:K189))</f>
        <v>0</v>
      </c>
      <c r="M189" s="8">
        <f>IF(SUM($I189:L189)&lt;SUMIF($J$5:L$5, $D189,$J$174:L$174), SUMIF($J$5:L$5, $D189,$J$174:L$174)/$I$118, SUMIF($J$5:L$5, $D189,$J$174:L$174)-SUM($I189:L189))</f>
        <v>0</v>
      </c>
      <c r="N189" s="8">
        <f>IF(SUM($I189:M189)&lt;SUMIF($J$5:M$5, $D189,$J$174:M$174), SUMIF($J$5:M$5, $D189,$J$174:M$174)/$I$118, SUMIF($J$5:M$5, $D189,$J$174:M$174)-SUM($I189:M189))</f>
        <v>0</v>
      </c>
      <c r="O189" s="8">
        <f>IF(SUM($I189:N189)&lt;SUMIF($J$5:N$5, $D189,$J$174:N$174), SUMIF($J$5:N$5, $D189,$J$174:N$174)/$I$118, SUMIF($J$5:N$5, $D189,$J$174:N$174)-SUM($I189:N189))</f>
        <v>0</v>
      </c>
      <c r="P189" s="8">
        <f>IF(SUM($I189:O189)&lt;SUMIF($J$5:O$5, $D189,$J$174:O$174), SUMIF($J$5:O$5, $D189,$J$174:O$174)/$I$118, SUMIF($J$5:O$5, $D189,$J$174:O$174)-SUM($I189:O189))</f>
        <v>0</v>
      </c>
      <c r="Q189" s="8">
        <f>IF(SUM($I189:P189)&lt;SUMIF($J$5:P$5, $D189,$J$174:P$174), SUMIF($J$5:P$5, $D189,$J$174:P$174)/$I$118, SUMIF($J$5:P$5, $D189,$J$174:P$174)-SUM($I189:P189))</f>
        <v>0</v>
      </c>
      <c r="R189" s="8">
        <f>IF(SUM($I189:Q189)&lt;SUMIF($J$5:Q$5, $D189,$J$174:Q$174), SUMIF($J$5:Q$5, $D189,$J$174:Q$174)/$I$118, SUMIF($J$5:Q$5, $D189,$J$174:Q$174)-SUM($I189:Q189))</f>
        <v>0</v>
      </c>
      <c r="S189" s="8">
        <f>IF(SUM($I189:R189)&lt;SUMIF($J$5:R$5, $D189,$J$174:R$174), SUMIF($J$5:R$5, $D189,$J$174:R$174)/$I$118, SUMIF($J$5:R$5, $D189,$J$174:R$174)-SUM($I189:R189))</f>
        <v>0</v>
      </c>
      <c r="T189" s="8">
        <f>IF(SUM($I189:S189)&lt;SUMIF($J$5:S$5, $D189,$J$174:S$174), SUMIF($J$5:S$5, $D189,$J$174:S$174)/$I$118, SUMIF($J$5:S$5, $D189,$J$174:S$174)-SUM($I189:S189))</f>
        <v>0</v>
      </c>
      <c r="U189" s="8">
        <f>IF(SUM($I189:T189)&lt;SUMIF($J$5:T$5, $D189,$J$174:T$174), SUMIF($J$5:T$5, $D189,$J$174:T$174)/$I$118, SUMIF($J$5:T$5, $D189,$J$174:T$174)-SUM($I189:T189))</f>
        <v>0</v>
      </c>
      <c r="V189" s="8">
        <f>IF(SUM($I189:U189)&lt;SUMIF($J$5:U$5, $D189,$J$174:U$174), SUMIF($J$5:U$5, $D189,$J$174:U$174)/$I$118, SUMIF($J$5:U$5, $D189,$J$174:U$174)-SUM($I189:U189))</f>
        <v>0</v>
      </c>
      <c r="W189" s="8">
        <f>IF(SUM($I189:V189)&lt;SUMIF($J$5:V$5, $D189,$J$174:V$174), SUMIF($J$5:V$5, $D189,$J$174:V$174)/$I$118, SUMIF($J$5:V$5, $D189,$J$174:V$174)-SUM($I189:V189))</f>
        <v>0</v>
      </c>
      <c r="X189" s="8">
        <f>IF(SUM($I189:W189)&lt;SUMIF($J$5:W$5, $D189,$J$174:W$174), SUMIF($J$5:W$5, $D189,$J$174:W$174)/$I$118, SUMIF($J$5:W$5, $D189,$J$174:W$174)-SUM($I189:W189))</f>
        <v>0</v>
      </c>
      <c r="Y189" s="8">
        <f>IF(SUM($I189:X189)&lt;SUMIF($J$5:X$5, $D189,$J$174:X$174), SUMIF($J$5:X$5, $D189,$J$174:X$174)/$I$118, SUMIF($J$5:X$5, $D189,$J$174:X$174)-SUM($I189:X189))</f>
        <v>0</v>
      </c>
      <c r="Z189" s="8">
        <f>IF(SUM($I189:Y189)&lt;SUMIF($J$5:Y$5, $D189,$J$174:Y$174), SUMIF($J$5:Y$5, $D189,$J$174:Y$174)/$I$118, SUMIF($J$5:Y$5, $D189,$J$174:Y$174)-SUM($I189:Y189))</f>
        <v>0</v>
      </c>
      <c r="AA189" s="8">
        <f>IF(SUM($I189:Z189)&lt;SUMIF($J$5:Z$5, $D189,$J$174:Z$174), SUMIF($J$5:Z$5, $D189,$J$174:Z$174)/$I$118, SUMIF($J$5:Z$5, $D189,$J$174:Z$174)-SUM($I189:Z189))</f>
        <v>0</v>
      </c>
      <c r="AB189" s="8">
        <f>IF(SUM($I189:AA189)&lt;SUMIF($J$5:AA$5, $D189,$J$174:AA$174), SUMIF($J$5:AA$5, $D189,$J$174:AA$174)/$I$118, SUMIF($J$5:AA$5, $D189,$J$174:AA$174)-SUM($I189:AA189))</f>
        <v>0</v>
      </c>
      <c r="AC189" s="8">
        <f>IF(SUM($I189:AB189)&lt;SUMIF($J$5:AB$5, $D189,$J$174:AB$174), SUMIF($J$5:AB$5, $D189,$J$174:AB$174)/$I$118, SUMIF($J$5:AB$5, $D189,$J$174:AB$174)-SUM($I189:AB189))</f>
        <v>0</v>
      </c>
      <c r="AD189" s="8">
        <f>IF(SUM($I189:AC189)&lt;SUMIF($J$5:AC$5, $D189,$J$174:AC$174), SUMIF($J$5:AC$5, $D189,$J$174:AC$174)/$I$118, SUMIF($J$5:AC$5, $D189,$J$174:AC$174)-SUM($I189:AC189))</f>
        <v>0</v>
      </c>
      <c r="AE189" s="8">
        <f>IF(SUM($I189:AD189)&lt;SUMIF($J$5:AD$5, $D189,$J$174:AD$174), SUMIF($J$5:AD$5, $D189,$J$174:AD$174)/$I$118, SUMIF($J$5:AD$5, $D189,$J$174:AD$174)-SUM($I189:AD189))</f>
        <v>0</v>
      </c>
      <c r="AF189" s="8">
        <f>IF(SUM($I189:AE189)&lt;SUMIF($J$5:AE$5, $D189,$J$174:AE$174), SUMIF($J$5:AE$5, $D189,$J$174:AE$174)/$I$118, SUMIF($J$5:AE$5, $D189,$J$174:AE$174)-SUM($I189:AE189))</f>
        <v>0</v>
      </c>
      <c r="AG189" s="8">
        <f>IF(SUM($I189:AF189)&lt;SUMIF($J$5:AF$5, $D189,$J$174:AF$174), SUMIF($J$5:AF$5, $D189,$J$174:AF$174)/$I$118, SUMIF($J$5:AF$5, $D189,$J$174:AF$174)-SUM($I189:AF189))</f>
        <v>0</v>
      </c>
      <c r="AH189" s="8">
        <f>IF(SUM($I189:AG189)&lt;SUMIF($J$5:AG$5, $D189,$J$174:AG$174), SUMIF($J$5:AG$5, $D189,$J$174:AG$174)/$I$118, SUMIF($J$5:AG$5, $D189,$J$174:AG$174)-SUM($I189:AG189))</f>
        <v>0</v>
      </c>
      <c r="AI189" s="8">
        <f>IF(SUM($I189:AH189)&lt;SUMIF($J$5:AH$5, $D189,$J$174:AH$174), SUMIF($J$5:AH$5, $D189,$J$174:AH$174)/$I$118, SUMIF($J$5:AH$5, $D189,$J$174:AH$174)-SUM($I189:AH189))</f>
        <v>0</v>
      </c>
      <c r="AJ189" s="8">
        <f>IF(SUM($I189:AI189)&lt;SUMIF($J$5:AI$5, $D189,$J$174:AI$174), SUMIF($J$5:AI$5, $D189,$J$174:AI$174)/$I$118, SUMIF($J$5:AI$5, $D189,$J$174:AI$174)-SUM($I189:AI189))</f>
        <v>0</v>
      </c>
      <c r="AK189" s="8">
        <f>IF(SUM($I189:AJ189)&lt;SUMIF($J$5:AJ$5, $D189,$J$174:AJ$174), SUMIF($J$5:AJ$5, $D189,$J$174:AJ$174)/$I$118, SUMIF($J$5:AJ$5, $D189,$J$174:AJ$174)-SUM($I189:AJ189))</f>
        <v>0</v>
      </c>
      <c r="AL189" s="8">
        <f>IF(SUM($I189:AK189)&lt;SUMIF($J$5:AK$5, $D189,$J$174:AK$174), SUMIF($J$5:AK$5, $D189,$J$174:AK$174)/$I$118, SUMIF($J$5:AK$5, $D189,$J$174:AK$174)-SUM($I189:AK189))</f>
        <v>0</v>
      </c>
      <c r="AM189" s="8">
        <f>IF(SUM($I189:AL189)&lt;SUMIF($J$5:AL$5, $D189,$J$174:AL$174), SUMIF($J$5:AL$5, $D189,$J$174:AL$174)/$I$118, SUMIF($J$5:AL$5, $D189,$J$174:AL$174)-SUM($I189:AL189))</f>
        <v>0</v>
      </c>
      <c r="AP189" s="9"/>
    </row>
    <row r="190" spans="4:42" ht="12.75" customHeight="1">
      <c r="D190" s="36">
        <f t="shared" si="124"/>
        <v>2025</v>
      </c>
      <c r="E190" s="1" t="s">
        <v>50</v>
      </c>
      <c r="I190" s="57"/>
      <c r="J190" s="8">
        <f>IF(SUM($I190:I190)&lt;SUMIF(I$5:$J$5, $D190,I$174:$J$174), SUMIF(I$5:$J$5, $D190,I$174:$J$174)/$I$118, SUMIF(I$5:$J$5, $D190,I$174:$J$174)-SUM($I190:I190))</f>
        <v>0</v>
      </c>
      <c r="K190" s="8">
        <f>IF(SUM($I190:J190)&lt;SUMIF(J$5:$J$5, $D190,J$174:$J$174), SUMIF(J$5:$J$5, $D190,J$174:$J$174)/$I$118, SUMIF(J$5:$J$5, $D190,J$174:$J$174)-SUM($I190:J190))</f>
        <v>0</v>
      </c>
      <c r="L190" s="8">
        <f>IF(SUM($I190:K190)&lt;SUMIF($J$5:K$5, $D190,$J$174:K$174), SUMIF($J$5:K$5, $D190,$J$174:K$174)/$I$118, SUMIF($J$5:K$5, $D190,$J$174:K$174)-SUM($I190:K190))</f>
        <v>0</v>
      </c>
      <c r="M190" s="8">
        <f>IF(SUM($I190:L190)&lt;SUMIF($J$5:L$5, $D190,$J$174:L$174), SUMIF($J$5:L$5, $D190,$J$174:L$174)/$I$118, SUMIF($J$5:L$5, $D190,$J$174:L$174)-SUM($I190:L190))</f>
        <v>0</v>
      </c>
      <c r="N190" s="8">
        <f>IF(SUM($I190:M190)&lt;SUMIF($J$5:M$5, $D190,$J$174:M$174), SUMIF($J$5:M$5, $D190,$J$174:M$174)/$I$118, SUMIF($J$5:M$5, $D190,$J$174:M$174)-SUM($I190:M190))</f>
        <v>0</v>
      </c>
      <c r="O190" s="8">
        <f>IF(SUM($I190:N190)&lt;SUMIF($J$5:N$5, $D190,$J$174:N$174), SUMIF($J$5:N$5, $D190,$J$174:N$174)/$I$118, SUMIF($J$5:N$5, $D190,$J$174:N$174)-SUM($I190:N190))</f>
        <v>0</v>
      </c>
      <c r="P190" s="8">
        <f>IF(SUM($I190:O190)&lt;SUMIF($J$5:O$5, $D190,$J$174:O$174), SUMIF($J$5:O$5, $D190,$J$174:O$174)/$I$118, SUMIF($J$5:O$5, $D190,$J$174:O$174)-SUM($I190:O190))</f>
        <v>0</v>
      </c>
      <c r="Q190" s="8">
        <f>IF(SUM($I190:P190)&lt;SUMIF($J$5:P$5, $D190,$J$174:P$174), SUMIF($J$5:P$5, $D190,$J$174:P$174)/$I$118, SUMIF($J$5:P$5, $D190,$J$174:P$174)-SUM($I190:P190))</f>
        <v>0</v>
      </c>
      <c r="R190" s="8">
        <f>IF(SUM($I190:Q190)&lt;SUMIF($J$5:Q$5, $D190,$J$174:Q$174), SUMIF($J$5:Q$5, $D190,$J$174:Q$174)/$I$118, SUMIF($J$5:Q$5, $D190,$J$174:Q$174)-SUM($I190:Q190))</f>
        <v>0</v>
      </c>
      <c r="S190" s="8">
        <f>IF(SUM($I190:R190)&lt;SUMIF($J$5:R$5, $D190,$J$174:R$174), SUMIF($J$5:R$5, $D190,$J$174:R$174)/$I$118, SUMIF($J$5:R$5, $D190,$J$174:R$174)-SUM($I190:R190))</f>
        <v>0</v>
      </c>
      <c r="T190" s="8">
        <f>IF(SUM($I190:S190)&lt;SUMIF($J$5:S$5, $D190,$J$174:S$174), SUMIF($J$5:S$5, $D190,$J$174:S$174)/$I$118, SUMIF($J$5:S$5, $D190,$J$174:S$174)-SUM($I190:S190))</f>
        <v>0</v>
      </c>
      <c r="U190" s="8">
        <f>IF(SUM($I190:T190)&lt;SUMIF($J$5:T$5, $D190,$J$174:T$174), SUMIF($J$5:T$5, $D190,$J$174:T$174)/$I$118, SUMIF($J$5:T$5, $D190,$J$174:T$174)-SUM($I190:T190))</f>
        <v>0</v>
      </c>
      <c r="V190" s="8">
        <f>IF(SUM($I190:U190)&lt;SUMIF($J$5:U$5, $D190,$J$174:U$174), SUMIF($J$5:U$5, $D190,$J$174:U$174)/$I$118, SUMIF($J$5:U$5, $D190,$J$174:U$174)-SUM($I190:U190))</f>
        <v>0</v>
      </c>
      <c r="W190" s="8">
        <f>IF(SUM($I190:V190)&lt;SUMIF($J$5:V$5, $D190,$J$174:V$174), SUMIF($J$5:V$5, $D190,$J$174:V$174)/$I$118, SUMIF($J$5:V$5, $D190,$J$174:V$174)-SUM($I190:V190))</f>
        <v>0</v>
      </c>
      <c r="X190" s="8">
        <f>IF(SUM($I190:W190)&lt;SUMIF($J$5:W$5, $D190,$J$174:W$174), SUMIF($J$5:W$5, $D190,$J$174:W$174)/$I$118, SUMIF($J$5:W$5, $D190,$J$174:W$174)-SUM($I190:W190))</f>
        <v>0</v>
      </c>
      <c r="Y190" s="8">
        <f>IF(SUM($I190:X190)&lt;SUMIF($J$5:X$5, $D190,$J$174:X$174), SUMIF($J$5:X$5, $D190,$J$174:X$174)/$I$118, SUMIF($J$5:X$5, $D190,$J$174:X$174)-SUM($I190:X190))</f>
        <v>0</v>
      </c>
      <c r="Z190" s="8">
        <f>IF(SUM($I190:Y190)&lt;SUMIF($J$5:Y$5, $D190,$J$174:Y$174), SUMIF($J$5:Y$5, $D190,$J$174:Y$174)/$I$118, SUMIF($J$5:Y$5, $D190,$J$174:Y$174)-SUM($I190:Y190))</f>
        <v>0</v>
      </c>
      <c r="AA190" s="8">
        <f>IF(SUM($I190:Z190)&lt;SUMIF($J$5:Z$5, $D190,$J$174:Z$174), SUMIF($J$5:Z$5, $D190,$J$174:Z$174)/$I$118, SUMIF($J$5:Z$5, $D190,$J$174:Z$174)-SUM($I190:Z190))</f>
        <v>0</v>
      </c>
      <c r="AB190" s="8">
        <f>IF(SUM($I190:AA190)&lt;SUMIF($J$5:AA$5, $D190,$J$174:AA$174), SUMIF($J$5:AA$5, $D190,$J$174:AA$174)/$I$118, SUMIF($J$5:AA$5, $D190,$J$174:AA$174)-SUM($I190:AA190))</f>
        <v>0</v>
      </c>
      <c r="AC190" s="8">
        <f>IF(SUM($I190:AB190)&lt;SUMIF($J$5:AB$5, $D190,$J$174:AB$174), SUMIF($J$5:AB$5, $D190,$J$174:AB$174)/$I$118, SUMIF($J$5:AB$5, $D190,$J$174:AB$174)-SUM($I190:AB190))</f>
        <v>0</v>
      </c>
      <c r="AD190" s="8">
        <f>IF(SUM($I190:AC190)&lt;SUMIF($J$5:AC$5, $D190,$J$174:AC$174), SUMIF($J$5:AC$5, $D190,$J$174:AC$174)/$I$118, SUMIF($J$5:AC$5, $D190,$J$174:AC$174)-SUM($I190:AC190))</f>
        <v>0</v>
      </c>
      <c r="AE190" s="8">
        <f>IF(SUM($I190:AD190)&lt;SUMIF($J$5:AD$5, $D190,$J$174:AD$174), SUMIF($J$5:AD$5, $D190,$J$174:AD$174)/$I$118, SUMIF($J$5:AD$5, $D190,$J$174:AD$174)-SUM($I190:AD190))</f>
        <v>0</v>
      </c>
      <c r="AF190" s="8">
        <f>IF(SUM($I190:AE190)&lt;SUMIF($J$5:AE$5, $D190,$J$174:AE$174), SUMIF($J$5:AE$5, $D190,$J$174:AE$174)/$I$118, SUMIF($J$5:AE$5, $D190,$J$174:AE$174)-SUM($I190:AE190))</f>
        <v>0</v>
      </c>
      <c r="AG190" s="8">
        <f>IF(SUM($I190:AF190)&lt;SUMIF($J$5:AF$5, $D190,$J$174:AF$174), SUMIF($J$5:AF$5, $D190,$J$174:AF$174)/$I$118, SUMIF($J$5:AF$5, $D190,$J$174:AF$174)-SUM($I190:AF190))</f>
        <v>0</v>
      </c>
      <c r="AH190" s="8">
        <f>IF(SUM($I190:AG190)&lt;SUMIF($J$5:AG$5, $D190,$J$174:AG$174), SUMIF($J$5:AG$5, $D190,$J$174:AG$174)/$I$118, SUMIF($J$5:AG$5, $D190,$J$174:AG$174)-SUM($I190:AG190))</f>
        <v>0</v>
      </c>
      <c r="AI190" s="8">
        <f>IF(SUM($I190:AH190)&lt;SUMIF($J$5:AH$5, $D190,$J$174:AH$174), SUMIF($J$5:AH$5, $D190,$J$174:AH$174)/$I$118, SUMIF($J$5:AH$5, $D190,$J$174:AH$174)-SUM($I190:AH190))</f>
        <v>0</v>
      </c>
      <c r="AJ190" s="8">
        <f>IF(SUM($I190:AI190)&lt;SUMIF($J$5:AI$5, $D190,$J$174:AI$174), SUMIF($J$5:AI$5, $D190,$J$174:AI$174)/$I$118, SUMIF($J$5:AI$5, $D190,$J$174:AI$174)-SUM($I190:AI190))</f>
        <v>0</v>
      </c>
      <c r="AK190" s="8">
        <f>IF(SUM($I190:AJ190)&lt;SUMIF($J$5:AJ$5, $D190,$J$174:AJ$174), SUMIF($J$5:AJ$5, $D190,$J$174:AJ$174)/$I$118, SUMIF($J$5:AJ$5, $D190,$J$174:AJ$174)-SUM($I190:AJ190))</f>
        <v>0</v>
      </c>
      <c r="AL190" s="8">
        <f>IF(SUM($I190:AK190)&lt;SUMIF($J$5:AK$5, $D190,$J$174:AK$174), SUMIF($J$5:AK$5, $D190,$J$174:AK$174)/$I$118, SUMIF($J$5:AK$5, $D190,$J$174:AK$174)-SUM($I190:AK190))</f>
        <v>0</v>
      </c>
      <c r="AM190" s="8">
        <f>IF(SUM($I190:AL190)&lt;SUMIF($J$5:AL$5, $D190,$J$174:AL$174), SUMIF($J$5:AL$5, $D190,$J$174:AL$174)/$I$118, SUMIF($J$5:AL$5, $D190,$J$174:AL$174)-SUM($I190:AL190))</f>
        <v>0</v>
      </c>
      <c r="AP190" s="9"/>
    </row>
    <row r="191" spans="4:42" ht="12.75" customHeight="1">
      <c r="D191" s="36">
        <f t="shared" si="124"/>
        <v>2026</v>
      </c>
      <c r="E191" s="1" t="s">
        <v>50</v>
      </c>
      <c r="I191" s="57"/>
      <c r="J191" s="8">
        <f>IF(SUM($I191:I191)&lt;SUMIF(I$5:$J$5, $D191,I$174:$J$174), SUMIF(I$5:$J$5, $D191,I$174:$J$174)/$I$118, SUMIF(I$5:$J$5, $D191,I$174:$J$174)-SUM($I191:I191))</f>
        <v>0</v>
      </c>
      <c r="K191" s="8">
        <f>IF(SUM($I191:J191)&lt;SUMIF(J$5:$J$5, $D191,J$174:$J$174), SUMIF(J$5:$J$5, $D191,J$174:$J$174)/$I$118, SUMIF(J$5:$J$5, $D191,J$174:$J$174)-SUM($I191:J191))</f>
        <v>0</v>
      </c>
      <c r="L191" s="8">
        <f>IF(SUM($I191:K191)&lt;SUMIF($J$5:K$5, $D191,$J$174:K$174), SUMIF($J$5:K$5, $D191,$J$174:K$174)/$I$118, SUMIF($J$5:K$5, $D191,$J$174:K$174)-SUM($I191:K191))</f>
        <v>0</v>
      </c>
      <c r="M191" s="8">
        <f>IF(SUM($I191:L191)&lt;SUMIF($J$5:L$5, $D191,$J$174:L$174), SUMIF($J$5:L$5, $D191,$J$174:L$174)/$I$118, SUMIF($J$5:L$5, $D191,$J$174:L$174)-SUM($I191:L191))</f>
        <v>0</v>
      </c>
      <c r="N191" s="8">
        <f>IF(SUM($I191:M191)&lt;SUMIF($J$5:M$5, $D191,$J$174:M$174), SUMIF($J$5:M$5, $D191,$J$174:M$174)/$I$118, SUMIF($J$5:M$5, $D191,$J$174:M$174)-SUM($I191:M191))</f>
        <v>0</v>
      </c>
      <c r="O191" s="8">
        <f>IF(SUM($I191:N191)&lt;SUMIF($J$5:N$5, $D191,$J$174:N$174), SUMIF($J$5:N$5, $D191,$J$174:N$174)/$I$118, SUMIF($J$5:N$5, $D191,$J$174:N$174)-SUM($I191:N191))</f>
        <v>0</v>
      </c>
      <c r="P191" s="8">
        <f>IF(SUM($I191:O191)&lt;SUMIF($J$5:O$5, $D191,$J$174:O$174), SUMIF($J$5:O$5, $D191,$J$174:O$174)/$I$118, SUMIF($J$5:O$5, $D191,$J$174:O$174)-SUM($I191:O191))</f>
        <v>0</v>
      </c>
      <c r="Q191" s="8">
        <f>IF(SUM($I191:P191)&lt;SUMIF($J$5:P$5, $D191,$J$174:P$174), SUMIF($J$5:P$5, $D191,$J$174:P$174)/$I$118, SUMIF($J$5:P$5, $D191,$J$174:P$174)-SUM($I191:P191))</f>
        <v>0</v>
      </c>
      <c r="R191" s="8">
        <f>IF(SUM($I191:Q191)&lt;SUMIF($J$5:Q$5, $D191,$J$174:Q$174), SUMIF($J$5:Q$5, $D191,$J$174:Q$174)/$I$118, SUMIF($J$5:Q$5, $D191,$J$174:Q$174)-SUM($I191:Q191))</f>
        <v>0</v>
      </c>
      <c r="S191" s="8">
        <f>IF(SUM($I191:R191)&lt;SUMIF($J$5:R$5, $D191,$J$174:R$174), SUMIF($J$5:R$5, $D191,$J$174:R$174)/$I$118, SUMIF($J$5:R$5, $D191,$J$174:R$174)-SUM($I191:R191))</f>
        <v>0</v>
      </c>
      <c r="T191" s="8">
        <f>IF(SUM($I191:S191)&lt;SUMIF($J$5:S$5, $D191,$J$174:S$174), SUMIF($J$5:S$5, $D191,$J$174:S$174)/$I$118, SUMIF($J$5:S$5, $D191,$J$174:S$174)-SUM($I191:S191))</f>
        <v>0</v>
      </c>
      <c r="U191" s="8">
        <f>IF(SUM($I191:T191)&lt;SUMIF($J$5:T$5, $D191,$J$174:T$174), SUMIF($J$5:T$5, $D191,$J$174:T$174)/$I$118, SUMIF($J$5:T$5, $D191,$J$174:T$174)-SUM($I191:T191))</f>
        <v>0</v>
      </c>
      <c r="V191" s="8">
        <f>IF(SUM($I191:U191)&lt;SUMIF($J$5:U$5, $D191,$J$174:U$174), SUMIF($J$5:U$5, $D191,$J$174:U$174)/$I$118, SUMIF($J$5:U$5, $D191,$J$174:U$174)-SUM($I191:U191))</f>
        <v>0</v>
      </c>
      <c r="W191" s="8">
        <f>IF(SUM($I191:V191)&lt;SUMIF($J$5:V$5, $D191,$J$174:V$174), SUMIF($J$5:V$5, $D191,$J$174:V$174)/$I$118, SUMIF($J$5:V$5, $D191,$J$174:V$174)-SUM($I191:V191))</f>
        <v>0</v>
      </c>
      <c r="X191" s="8">
        <f>IF(SUM($I191:W191)&lt;SUMIF($J$5:W$5, $D191,$J$174:W$174), SUMIF($J$5:W$5, $D191,$J$174:W$174)/$I$118, SUMIF($J$5:W$5, $D191,$J$174:W$174)-SUM($I191:W191))</f>
        <v>0</v>
      </c>
      <c r="Y191" s="8">
        <f>IF(SUM($I191:X191)&lt;SUMIF($J$5:X$5, $D191,$J$174:X$174), SUMIF($J$5:X$5, $D191,$J$174:X$174)/$I$118, SUMIF($J$5:X$5, $D191,$J$174:X$174)-SUM($I191:X191))</f>
        <v>0</v>
      </c>
      <c r="Z191" s="8">
        <f>IF(SUM($I191:Y191)&lt;SUMIF($J$5:Y$5, $D191,$J$174:Y$174), SUMIF($J$5:Y$5, $D191,$J$174:Y$174)/$I$118, SUMIF($J$5:Y$5, $D191,$J$174:Y$174)-SUM($I191:Y191))</f>
        <v>0</v>
      </c>
      <c r="AA191" s="8">
        <f>IF(SUM($I191:Z191)&lt;SUMIF($J$5:Z$5, $D191,$J$174:Z$174), SUMIF($J$5:Z$5, $D191,$J$174:Z$174)/$I$118, SUMIF($J$5:Z$5, $D191,$J$174:Z$174)-SUM($I191:Z191))</f>
        <v>0</v>
      </c>
      <c r="AB191" s="8">
        <f>IF(SUM($I191:AA191)&lt;SUMIF($J$5:AA$5, $D191,$J$174:AA$174), SUMIF($J$5:AA$5, $D191,$J$174:AA$174)/$I$118, SUMIF($J$5:AA$5, $D191,$J$174:AA$174)-SUM($I191:AA191))</f>
        <v>0</v>
      </c>
      <c r="AC191" s="8">
        <f>IF(SUM($I191:AB191)&lt;SUMIF($J$5:AB$5, $D191,$J$174:AB$174), SUMIF($J$5:AB$5, $D191,$J$174:AB$174)/$I$118, SUMIF($J$5:AB$5, $D191,$J$174:AB$174)-SUM($I191:AB191))</f>
        <v>0</v>
      </c>
      <c r="AD191" s="8">
        <f>IF(SUM($I191:AC191)&lt;SUMIF($J$5:AC$5, $D191,$J$174:AC$174), SUMIF($J$5:AC$5, $D191,$J$174:AC$174)/$I$118, SUMIF($J$5:AC$5, $D191,$J$174:AC$174)-SUM($I191:AC191))</f>
        <v>0</v>
      </c>
      <c r="AE191" s="8">
        <f>IF(SUM($I191:AD191)&lt;SUMIF($J$5:AD$5, $D191,$J$174:AD$174), SUMIF($J$5:AD$5, $D191,$J$174:AD$174)/$I$118, SUMIF($J$5:AD$5, $D191,$J$174:AD$174)-SUM($I191:AD191))</f>
        <v>0</v>
      </c>
      <c r="AF191" s="8">
        <f>IF(SUM($I191:AE191)&lt;SUMIF($J$5:AE$5, $D191,$J$174:AE$174), SUMIF($J$5:AE$5, $D191,$J$174:AE$174)/$I$118, SUMIF($J$5:AE$5, $D191,$J$174:AE$174)-SUM($I191:AE191))</f>
        <v>0</v>
      </c>
      <c r="AG191" s="8">
        <f>IF(SUM($I191:AF191)&lt;SUMIF($J$5:AF$5, $D191,$J$174:AF$174), SUMIF($J$5:AF$5, $D191,$J$174:AF$174)/$I$118, SUMIF($J$5:AF$5, $D191,$J$174:AF$174)-SUM($I191:AF191))</f>
        <v>0</v>
      </c>
      <c r="AH191" s="8">
        <f>IF(SUM($I191:AG191)&lt;SUMIF($J$5:AG$5, $D191,$J$174:AG$174), SUMIF($J$5:AG$5, $D191,$J$174:AG$174)/$I$118, SUMIF($J$5:AG$5, $D191,$J$174:AG$174)-SUM($I191:AG191))</f>
        <v>0</v>
      </c>
      <c r="AI191" s="8">
        <f>IF(SUM($I191:AH191)&lt;SUMIF($J$5:AH$5, $D191,$J$174:AH$174), SUMIF($J$5:AH$5, $D191,$J$174:AH$174)/$I$118, SUMIF($J$5:AH$5, $D191,$J$174:AH$174)-SUM($I191:AH191))</f>
        <v>0</v>
      </c>
      <c r="AJ191" s="8">
        <f>IF(SUM($I191:AI191)&lt;SUMIF($J$5:AI$5, $D191,$J$174:AI$174), SUMIF($J$5:AI$5, $D191,$J$174:AI$174)/$I$118, SUMIF($J$5:AI$5, $D191,$J$174:AI$174)-SUM($I191:AI191))</f>
        <v>0</v>
      </c>
      <c r="AK191" s="8">
        <f>IF(SUM($I191:AJ191)&lt;SUMIF($J$5:AJ$5, $D191,$J$174:AJ$174), SUMIF($J$5:AJ$5, $D191,$J$174:AJ$174)/$I$118, SUMIF($J$5:AJ$5, $D191,$J$174:AJ$174)-SUM($I191:AJ191))</f>
        <v>0</v>
      </c>
      <c r="AL191" s="8">
        <f>IF(SUM($I191:AK191)&lt;SUMIF($J$5:AK$5, $D191,$J$174:AK$174), SUMIF($J$5:AK$5, $D191,$J$174:AK$174)/$I$118, SUMIF($J$5:AK$5, $D191,$J$174:AK$174)-SUM($I191:AK191))</f>
        <v>0</v>
      </c>
      <c r="AM191" s="8">
        <f>IF(SUM($I191:AL191)&lt;SUMIF($J$5:AL$5, $D191,$J$174:AL$174), SUMIF($J$5:AL$5, $D191,$J$174:AL$174)/$I$118, SUMIF($J$5:AL$5, $D191,$J$174:AL$174)-SUM($I191:AL191))</f>
        <v>0</v>
      </c>
      <c r="AP191" s="9"/>
    </row>
    <row r="192" spans="4:42" ht="12.75" customHeight="1">
      <c r="D192" s="36">
        <f t="shared" si="124"/>
        <v>2027</v>
      </c>
      <c r="E192" s="1" t="s">
        <v>50</v>
      </c>
      <c r="I192" s="57"/>
      <c r="J192" s="8">
        <f>IF(SUM($I192:I192)&lt;SUMIF(I$5:$J$5, $D192,I$174:$J$174), SUMIF(I$5:$J$5, $D192,I$174:$J$174)/$I$118, SUMIF(I$5:$J$5, $D192,I$174:$J$174)-SUM($I192:I192))</f>
        <v>0</v>
      </c>
      <c r="K192" s="8">
        <f>IF(SUM($I192:J192)&lt;SUMIF(J$5:$J$5, $D192,J$174:$J$174), SUMIF(J$5:$J$5, $D192,J$174:$J$174)/$I$118, SUMIF(J$5:$J$5, $D192,J$174:$J$174)-SUM($I192:J192))</f>
        <v>0</v>
      </c>
      <c r="L192" s="8">
        <f>IF(SUM($I192:K192)&lt;SUMIF($J$5:K$5, $D192,$J$174:K$174), SUMIF($J$5:K$5, $D192,$J$174:K$174)/$I$118, SUMIF($J$5:K$5, $D192,$J$174:K$174)-SUM($I192:K192))</f>
        <v>0</v>
      </c>
      <c r="M192" s="8">
        <f>IF(SUM($I192:L192)&lt;SUMIF($J$5:L$5, $D192,$J$174:L$174), SUMIF($J$5:L$5, $D192,$J$174:L$174)/$I$118, SUMIF($J$5:L$5, $D192,$J$174:L$174)-SUM($I192:L192))</f>
        <v>0</v>
      </c>
      <c r="N192" s="8">
        <f>IF(SUM($I192:M192)&lt;SUMIF($J$5:M$5, $D192,$J$174:M$174), SUMIF($J$5:M$5, $D192,$J$174:M$174)/$I$118, SUMIF($J$5:M$5, $D192,$J$174:M$174)-SUM($I192:M192))</f>
        <v>0</v>
      </c>
      <c r="O192" s="8">
        <f>IF(SUM($I192:N192)&lt;SUMIF($J$5:N$5, $D192,$J$174:N$174), SUMIF($J$5:N$5, $D192,$J$174:N$174)/$I$118, SUMIF($J$5:N$5, $D192,$J$174:N$174)-SUM($I192:N192))</f>
        <v>0</v>
      </c>
      <c r="P192" s="8">
        <f>IF(SUM($I192:O192)&lt;SUMIF($J$5:O$5, $D192,$J$174:O$174), SUMIF($J$5:O$5, $D192,$J$174:O$174)/$I$118, SUMIF($J$5:O$5, $D192,$J$174:O$174)-SUM($I192:O192))</f>
        <v>0</v>
      </c>
      <c r="Q192" s="8">
        <f>IF(SUM($I192:P192)&lt;SUMIF($J$5:P$5, $D192,$J$174:P$174), SUMIF($J$5:P$5, $D192,$J$174:P$174)/$I$118, SUMIF($J$5:P$5, $D192,$J$174:P$174)-SUM($I192:P192))</f>
        <v>0</v>
      </c>
      <c r="R192" s="8">
        <f>IF(SUM($I192:Q192)&lt;SUMIF($J$5:Q$5, $D192,$J$174:Q$174), SUMIF($J$5:Q$5, $D192,$J$174:Q$174)/$I$118, SUMIF($J$5:Q$5, $D192,$J$174:Q$174)-SUM($I192:Q192))</f>
        <v>0</v>
      </c>
      <c r="S192" s="8">
        <f>IF(SUM($I192:R192)&lt;SUMIF($J$5:R$5, $D192,$J$174:R$174), SUMIF($J$5:R$5, $D192,$J$174:R$174)/$I$118, SUMIF($J$5:R$5, $D192,$J$174:R$174)-SUM($I192:R192))</f>
        <v>0</v>
      </c>
      <c r="T192" s="8">
        <f>IF(SUM($I192:S192)&lt;SUMIF($J$5:S$5, $D192,$J$174:S$174), SUMIF($J$5:S$5, $D192,$J$174:S$174)/$I$118, SUMIF($J$5:S$5, $D192,$J$174:S$174)-SUM($I192:S192))</f>
        <v>0</v>
      </c>
      <c r="U192" s="8">
        <f>IF(SUM($I192:T192)&lt;SUMIF($J$5:T$5, $D192,$J$174:T$174), SUMIF($J$5:T$5, $D192,$J$174:T$174)/$I$118, SUMIF($J$5:T$5, $D192,$J$174:T$174)-SUM($I192:T192))</f>
        <v>0</v>
      </c>
      <c r="V192" s="8">
        <f>IF(SUM($I192:U192)&lt;SUMIF($J$5:U$5, $D192,$J$174:U$174), SUMIF($J$5:U$5, $D192,$J$174:U$174)/$I$118, SUMIF($J$5:U$5, $D192,$J$174:U$174)-SUM($I192:U192))</f>
        <v>0</v>
      </c>
      <c r="W192" s="8">
        <f>IF(SUM($I192:V192)&lt;SUMIF($J$5:V$5, $D192,$J$174:V$174), SUMIF($J$5:V$5, $D192,$J$174:V$174)/$I$118, SUMIF($J$5:V$5, $D192,$J$174:V$174)-SUM($I192:V192))</f>
        <v>0</v>
      </c>
      <c r="X192" s="8">
        <f>IF(SUM($I192:W192)&lt;SUMIF($J$5:W$5, $D192,$J$174:W$174), SUMIF($J$5:W$5, $D192,$J$174:W$174)/$I$118, SUMIF($J$5:W$5, $D192,$J$174:W$174)-SUM($I192:W192))</f>
        <v>0</v>
      </c>
      <c r="Y192" s="8">
        <f>IF(SUM($I192:X192)&lt;SUMIF($J$5:X$5, $D192,$J$174:X$174), SUMIF($J$5:X$5, $D192,$J$174:X$174)/$I$118, SUMIF($J$5:X$5, $D192,$J$174:X$174)-SUM($I192:X192))</f>
        <v>0</v>
      </c>
      <c r="Z192" s="8">
        <f>IF(SUM($I192:Y192)&lt;SUMIF($J$5:Y$5, $D192,$J$174:Y$174), SUMIF($J$5:Y$5, $D192,$J$174:Y$174)/$I$118, SUMIF($J$5:Y$5, $D192,$J$174:Y$174)-SUM($I192:Y192))</f>
        <v>0</v>
      </c>
      <c r="AA192" s="8">
        <f>IF(SUM($I192:Z192)&lt;SUMIF($J$5:Z$5, $D192,$J$174:Z$174), SUMIF($J$5:Z$5, $D192,$J$174:Z$174)/$I$118, SUMIF($J$5:Z$5, $D192,$J$174:Z$174)-SUM($I192:Z192))</f>
        <v>0</v>
      </c>
      <c r="AB192" s="8">
        <f>IF(SUM($I192:AA192)&lt;SUMIF($J$5:AA$5, $D192,$J$174:AA$174), SUMIF($J$5:AA$5, $D192,$J$174:AA$174)/$I$118, SUMIF($J$5:AA$5, $D192,$J$174:AA$174)-SUM($I192:AA192))</f>
        <v>0</v>
      </c>
      <c r="AC192" s="8">
        <f>IF(SUM($I192:AB192)&lt;SUMIF($J$5:AB$5, $D192,$J$174:AB$174), SUMIF($J$5:AB$5, $D192,$J$174:AB$174)/$I$118, SUMIF($J$5:AB$5, $D192,$J$174:AB$174)-SUM($I192:AB192))</f>
        <v>0</v>
      </c>
      <c r="AD192" s="8">
        <f>IF(SUM($I192:AC192)&lt;SUMIF($J$5:AC$5, $D192,$J$174:AC$174), SUMIF($J$5:AC$5, $D192,$J$174:AC$174)/$I$118, SUMIF($J$5:AC$5, $D192,$J$174:AC$174)-SUM($I192:AC192))</f>
        <v>0</v>
      </c>
      <c r="AE192" s="8">
        <f>IF(SUM($I192:AD192)&lt;SUMIF($J$5:AD$5, $D192,$J$174:AD$174), SUMIF($J$5:AD$5, $D192,$J$174:AD$174)/$I$118, SUMIF($J$5:AD$5, $D192,$J$174:AD$174)-SUM($I192:AD192))</f>
        <v>0</v>
      </c>
      <c r="AF192" s="8">
        <f>IF(SUM($I192:AE192)&lt;SUMIF($J$5:AE$5, $D192,$J$174:AE$174), SUMIF($J$5:AE$5, $D192,$J$174:AE$174)/$I$118, SUMIF($J$5:AE$5, $D192,$J$174:AE$174)-SUM($I192:AE192))</f>
        <v>0</v>
      </c>
      <c r="AG192" s="8">
        <f>IF(SUM($I192:AF192)&lt;SUMIF($J$5:AF$5, $D192,$J$174:AF$174), SUMIF($J$5:AF$5, $D192,$J$174:AF$174)/$I$118, SUMIF($J$5:AF$5, $D192,$J$174:AF$174)-SUM($I192:AF192))</f>
        <v>0</v>
      </c>
      <c r="AH192" s="8">
        <f>IF(SUM($I192:AG192)&lt;SUMIF($J$5:AG$5, $D192,$J$174:AG$174), SUMIF($J$5:AG$5, $D192,$J$174:AG$174)/$I$118, SUMIF($J$5:AG$5, $D192,$J$174:AG$174)-SUM($I192:AG192))</f>
        <v>0</v>
      </c>
      <c r="AI192" s="8">
        <f>IF(SUM($I192:AH192)&lt;SUMIF($J$5:AH$5, $D192,$J$174:AH$174), SUMIF($J$5:AH$5, $D192,$J$174:AH$174)/$I$118, SUMIF($J$5:AH$5, $D192,$J$174:AH$174)-SUM($I192:AH192))</f>
        <v>0</v>
      </c>
      <c r="AJ192" s="8">
        <f>IF(SUM($I192:AI192)&lt;SUMIF($J$5:AI$5, $D192,$J$174:AI$174), SUMIF($J$5:AI$5, $D192,$J$174:AI$174)/$I$118, SUMIF($J$5:AI$5, $D192,$J$174:AI$174)-SUM($I192:AI192))</f>
        <v>0</v>
      </c>
      <c r="AK192" s="8">
        <f>IF(SUM($I192:AJ192)&lt;SUMIF($J$5:AJ$5, $D192,$J$174:AJ$174), SUMIF($J$5:AJ$5, $D192,$J$174:AJ$174)/$I$118, SUMIF($J$5:AJ$5, $D192,$J$174:AJ$174)-SUM($I192:AJ192))</f>
        <v>0</v>
      </c>
      <c r="AL192" s="8">
        <f>IF(SUM($I192:AK192)&lt;SUMIF($J$5:AK$5, $D192,$J$174:AK$174), SUMIF($J$5:AK$5, $D192,$J$174:AK$174)/$I$118, SUMIF($J$5:AK$5, $D192,$J$174:AK$174)-SUM($I192:AK192))</f>
        <v>0</v>
      </c>
      <c r="AM192" s="8">
        <f>IF(SUM($I192:AL192)&lt;SUMIF($J$5:AL$5, $D192,$J$174:AL$174), SUMIF($J$5:AL$5, $D192,$J$174:AL$174)/$I$118, SUMIF($J$5:AL$5, $D192,$J$174:AL$174)-SUM($I192:AL192))</f>
        <v>0</v>
      </c>
      <c r="AP192" s="9"/>
    </row>
    <row r="193" spans="4:42" ht="12.75" customHeight="1">
      <c r="D193" s="36">
        <f t="shared" si="124"/>
        <v>2028</v>
      </c>
      <c r="E193" s="1" t="s">
        <v>50</v>
      </c>
      <c r="I193" s="57"/>
      <c r="J193" s="8">
        <f>IF(SUM($I193:I193)&lt;SUMIF(I$5:$J$5, $D193,I$174:$J$174), SUMIF(I$5:$J$5, $D193,I$174:$J$174)/$I$118, SUMIF(I$5:$J$5, $D193,I$174:$J$174)-SUM($I193:I193))</f>
        <v>0</v>
      </c>
      <c r="K193" s="8">
        <f>IF(SUM($I193:J193)&lt;SUMIF(J$5:$J$5, $D193,J$174:$J$174), SUMIF(J$5:$J$5, $D193,J$174:$J$174)/$I$118, SUMIF(J$5:$J$5, $D193,J$174:$J$174)-SUM($I193:J193))</f>
        <v>0</v>
      </c>
      <c r="L193" s="8">
        <f>IF(SUM($I193:K193)&lt;SUMIF($J$5:K$5, $D193,$J$174:K$174), SUMIF($J$5:K$5, $D193,$J$174:K$174)/$I$118, SUMIF($J$5:K$5, $D193,$J$174:K$174)-SUM($I193:K193))</f>
        <v>0</v>
      </c>
      <c r="M193" s="8">
        <f>IF(SUM($I193:L193)&lt;SUMIF($J$5:L$5, $D193,$J$174:L$174), SUMIF($J$5:L$5, $D193,$J$174:L$174)/$I$118, SUMIF($J$5:L$5, $D193,$J$174:L$174)-SUM($I193:L193))</f>
        <v>0</v>
      </c>
      <c r="N193" s="8">
        <f>IF(SUM($I193:M193)&lt;SUMIF($J$5:M$5, $D193,$J$174:M$174), SUMIF($J$5:M$5, $D193,$J$174:M$174)/$I$118, SUMIF($J$5:M$5, $D193,$J$174:M$174)-SUM($I193:M193))</f>
        <v>0</v>
      </c>
      <c r="O193" s="8">
        <f>IF(SUM($I193:N193)&lt;SUMIF($J$5:N$5, $D193,$J$174:N$174), SUMIF($J$5:N$5, $D193,$J$174:N$174)/$I$118, SUMIF($J$5:N$5, $D193,$J$174:N$174)-SUM($I193:N193))</f>
        <v>0</v>
      </c>
      <c r="P193" s="8">
        <f>IF(SUM($I193:O193)&lt;SUMIF($J$5:O$5, $D193,$J$174:O$174), SUMIF($J$5:O$5, $D193,$J$174:O$174)/$I$118, SUMIF($J$5:O$5, $D193,$J$174:O$174)-SUM($I193:O193))</f>
        <v>0</v>
      </c>
      <c r="Q193" s="8">
        <f>IF(SUM($I193:P193)&lt;SUMIF($J$5:P$5, $D193,$J$174:P$174), SUMIF($J$5:P$5, $D193,$J$174:P$174)/$I$118, SUMIF($J$5:P$5, $D193,$J$174:P$174)-SUM($I193:P193))</f>
        <v>0</v>
      </c>
      <c r="R193" s="8">
        <f>IF(SUM($I193:Q193)&lt;SUMIF($J$5:Q$5, $D193,$J$174:Q$174), SUMIF($J$5:Q$5, $D193,$J$174:Q$174)/$I$118, SUMIF($J$5:Q$5, $D193,$J$174:Q$174)-SUM($I193:Q193))</f>
        <v>0</v>
      </c>
      <c r="S193" s="8">
        <f>IF(SUM($I193:R193)&lt;SUMIF($J$5:R$5, $D193,$J$174:R$174), SUMIF($J$5:R$5, $D193,$J$174:R$174)/$I$118, SUMIF($J$5:R$5, $D193,$J$174:R$174)-SUM($I193:R193))</f>
        <v>0</v>
      </c>
      <c r="T193" s="8">
        <f>IF(SUM($I193:S193)&lt;SUMIF($J$5:S$5, $D193,$J$174:S$174), SUMIF($J$5:S$5, $D193,$J$174:S$174)/$I$118, SUMIF($J$5:S$5, $D193,$J$174:S$174)-SUM($I193:S193))</f>
        <v>0</v>
      </c>
      <c r="U193" s="8">
        <f>IF(SUM($I193:T193)&lt;SUMIF($J$5:T$5, $D193,$J$174:T$174), SUMIF($J$5:T$5, $D193,$J$174:T$174)/$I$118, SUMIF($J$5:T$5, $D193,$J$174:T$174)-SUM($I193:T193))</f>
        <v>0</v>
      </c>
      <c r="V193" s="8">
        <f>IF(SUM($I193:U193)&lt;SUMIF($J$5:U$5, $D193,$J$174:U$174), SUMIF($J$5:U$5, $D193,$J$174:U$174)/$I$118, SUMIF($J$5:U$5, $D193,$J$174:U$174)-SUM($I193:U193))</f>
        <v>0</v>
      </c>
      <c r="W193" s="8">
        <f>IF(SUM($I193:V193)&lt;SUMIF($J$5:V$5, $D193,$J$174:V$174), SUMIF($J$5:V$5, $D193,$J$174:V$174)/$I$118, SUMIF($J$5:V$5, $D193,$J$174:V$174)-SUM($I193:V193))</f>
        <v>0</v>
      </c>
      <c r="X193" s="8">
        <f>IF(SUM($I193:W193)&lt;SUMIF($J$5:W$5, $D193,$J$174:W$174), SUMIF($J$5:W$5, $D193,$J$174:W$174)/$I$118, SUMIF($J$5:W$5, $D193,$J$174:W$174)-SUM($I193:W193))</f>
        <v>0</v>
      </c>
      <c r="Y193" s="8">
        <f>IF(SUM($I193:X193)&lt;SUMIF($J$5:X$5, $D193,$J$174:X$174), SUMIF($J$5:X$5, $D193,$J$174:X$174)/$I$118, SUMIF($J$5:X$5, $D193,$J$174:X$174)-SUM($I193:X193))</f>
        <v>0</v>
      </c>
      <c r="Z193" s="8">
        <f>IF(SUM($I193:Y193)&lt;SUMIF($J$5:Y$5, $D193,$J$174:Y$174), SUMIF($J$5:Y$5, $D193,$J$174:Y$174)/$I$118, SUMIF($J$5:Y$5, $D193,$J$174:Y$174)-SUM($I193:Y193))</f>
        <v>0</v>
      </c>
      <c r="AA193" s="8">
        <f>IF(SUM($I193:Z193)&lt;SUMIF($J$5:Z$5, $D193,$J$174:Z$174), SUMIF($J$5:Z$5, $D193,$J$174:Z$174)/$I$118, SUMIF($J$5:Z$5, $D193,$J$174:Z$174)-SUM($I193:Z193))</f>
        <v>0</v>
      </c>
      <c r="AB193" s="8">
        <f>IF(SUM($I193:AA193)&lt;SUMIF($J$5:AA$5, $D193,$J$174:AA$174), SUMIF($J$5:AA$5, $D193,$J$174:AA$174)/$I$118, SUMIF($J$5:AA$5, $D193,$J$174:AA$174)-SUM($I193:AA193))</f>
        <v>0</v>
      </c>
      <c r="AC193" s="8">
        <f>IF(SUM($I193:AB193)&lt;SUMIF($J$5:AB$5, $D193,$J$174:AB$174), SUMIF($J$5:AB$5, $D193,$J$174:AB$174)/$I$118, SUMIF($J$5:AB$5, $D193,$J$174:AB$174)-SUM($I193:AB193))</f>
        <v>0</v>
      </c>
      <c r="AD193" s="8">
        <f>IF(SUM($I193:AC193)&lt;SUMIF($J$5:AC$5, $D193,$J$174:AC$174), SUMIF($J$5:AC$5, $D193,$J$174:AC$174)/$I$118, SUMIF($J$5:AC$5, $D193,$J$174:AC$174)-SUM($I193:AC193))</f>
        <v>0</v>
      </c>
      <c r="AE193" s="8">
        <f>IF(SUM($I193:AD193)&lt;SUMIF($J$5:AD$5, $D193,$J$174:AD$174), SUMIF($J$5:AD$5, $D193,$J$174:AD$174)/$I$118, SUMIF($J$5:AD$5, $D193,$J$174:AD$174)-SUM($I193:AD193))</f>
        <v>0</v>
      </c>
      <c r="AF193" s="8">
        <f>IF(SUM($I193:AE193)&lt;SUMIF($J$5:AE$5, $D193,$J$174:AE$174), SUMIF($J$5:AE$5, $D193,$J$174:AE$174)/$I$118, SUMIF($J$5:AE$5, $D193,$J$174:AE$174)-SUM($I193:AE193))</f>
        <v>0</v>
      </c>
      <c r="AG193" s="8">
        <f>IF(SUM($I193:AF193)&lt;SUMIF($J$5:AF$5, $D193,$J$174:AF$174), SUMIF($J$5:AF$5, $D193,$J$174:AF$174)/$I$118, SUMIF($J$5:AF$5, $D193,$J$174:AF$174)-SUM($I193:AF193))</f>
        <v>0</v>
      </c>
      <c r="AH193" s="8">
        <f>IF(SUM($I193:AG193)&lt;SUMIF($J$5:AG$5, $D193,$J$174:AG$174), SUMIF($J$5:AG$5, $D193,$J$174:AG$174)/$I$118, SUMIF($J$5:AG$5, $D193,$J$174:AG$174)-SUM($I193:AG193))</f>
        <v>0</v>
      </c>
      <c r="AI193" s="8">
        <f>IF(SUM($I193:AH193)&lt;SUMIF($J$5:AH$5, $D193,$J$174:AH$174), SUMIF($J$5:AH$5, $D193,$J$174:AH$174)/$I$118, SUMIF($J$5:AH$5, $D193,$J$174:AH$174)-SUM($I193:AH193))</f>
        <v>0</v>
      </c>
      <c r="AJ193" s="8">
        <f>IF(SUM($I193:AI193)&lt;SUMIF($J$5:AI$5, $D193,$J$174:AI$174), SUMIF($J$5:AI$5, $D193,$J$174:AI$174)/$I$118, SUMIF($J$5:AI$5, $D193,$J$174:AI$174)-SUM($I193:AI193))</f>
        <v>0</v>
      </c>
      <c r="AK193" s="8">
        <f>IF(SUM($I193:AJ193)&lt;SUMIF($J$5:AJ$5, $D193,$J$174:AJ$174), SUMIF($J$5:AJ$5, $D193,$J$174:AJ$174)/$I$118, SUMIF($J$5:AJ$5, $D193,$J$174:AJ$174)-SUM($I193:AJ193))</f>
        <v>0</v>
      </c>
      <c r="AL193" s="8">
        <f>IF(SUM($I193:AK193)&lt;SUMIF($J$5:AK$5, $D193,$J$174:AK$174), SUMIF($J$5:AK$5, $D193,$J$174:AK$174)/$I$118, SUMIF($J$5:AK$5, $D193,$J$174:AK$174)-SUM($I193:AK193))</f>
        <v>0</v>
      </c>
      <c r="AM193" s="8">
        <f>IF(SUM($I193:AL193)&lt;SUMIF($J$5:AL$5, $D193,$J$174:AL$174), SUMIF($J$5:AL$5, $D193,$J$174:AL$174)/$I$118, SUMIF($J$5:AL$5, $D193,$J$174:AL$174)-SUM($I193:AL193))</f>
        <v>0</v>
      </c>
      <c r="AP193" s="9"/>
    </row>
    <row r="194" spans="4:42" ht="12.75" customHeight="1">
      <c r="D194" s="36">
        <f t="shared" si="124"/>
        <v>2029</v>
      </c>
      <c r="E194" s="1" t="s">
        <v>50</v>
      </c>
      <c r="I194" s="57"/>
      <c r="J194" s="8">
        <f>IF(SUM($I194:I194)&lt;SUMIF(I$5:$J$5, $D194,I$174:$J$174), SUMIF(I$5:$J$5, $D194,I$174:$J$174)/$I$118, SUMIF(I$5:$J$5, $D194,I$174:$J$174)-SUM($I194:I194))</f>
        <v>0</v>
      </c>
      <c r="K194" s="8">
        <f>IF(SUM($I194:J194)&lt;SUMIF(J$5:$J$5, $D194,J$174:$J$174), SUMIF(J$5:$J$5, $D194,J$174:$J$174)/$I$118, SUMIF(J$5:$J$5, $D194,J$174:$J$174)-SUM($I194:J194))</f>
        <v>0</v>
      </c>
      <c r="L194" s="8">
        <f>IF(SUM($I194:K194)&lt;SUMIF($J$5:K$5, $D194,$J$174:K$174), SUMIF($J$5:K$5, $D194,$J$174:K$174)/$I$118, SUMIF($J$5:K$5, $D194,$J$174:K$174)-SUM($I194:K194))</f>
        <v>0</v>
      </c>
      <c r="M194" s="8">
        <f>IF(SUM($I194:L194)&lt;SUMIF($J$5:L$5, $D194,$J$174:L$174), SUMIF($J$5:L$5, $D194,$J$174:L$174)/$I$118, SUMIF($J$5:L$5, $D194,$J$174:L$174)-SUM($I194:L194))</f>
        <v>0</v>
      </c>
      <c r="N194" s="8">
        <f>IF(SUM($I194:M194)&lt;SUMIF($J$5:M$5, $D194,$J$174:M$174), SUMIF($J$5:M$5, $D194,$J$174:M$174)/$I$118, SUMIF($J$5:M$5, $D194,$J$174:M$174)-SUM($I194:M194))</f>
        <v>0</v>
      </c>
      <c r="O194" s="8">
        <f>IF(SUM($I194:N194)&lt;SUMIF($J$5:N$5, $D194,$J$174:N$174), SUMIF($J$5:N$5, $D194,$J$174:N$174)/$I$118, SUMIF($J$5:N$5, $D194,$J$174:N$174)-SUM($I194:N194))</f>
        <v>0</v>
      </c>
      <c r="P194" s="8">
        <f>IF(SUM($I194:O194)&lt;SUMIF($J$5:O$5, $D194,$J$174:O$174), SUMIF($J$5:O$5, $D194,$J$174:O$174)/$I$118, SUMIF($J$5:O$5, $D194,$J$174:O$174)-SUM($I194:O194))</f>
        <v>0</v>
      </c>
      <c r="Q194" s="8">
        <f>IF(SUM($I194:P194)&lt;SUMIF($J$5:P$5, $D194,$J$174:P$174), SUMIF($J$5:P$5, $D194,$J$174:P$174)/$I$118, SUMIF($J$5:P$5, $D194,$J$174:P$174)-SUM($I194:P194))</f>
        <v>0</v>
      </c>
      <c r="R194" s="8">
        <f>IF(SUM($I194:Q194)&lt;SUMIF($J$5:Q$5, $D194,$J$174:Q$174), SUMIF($J$5:Q$5, $D194,$J$174:Q$174)/$I$118, SUMIF($J$5:Q$5, $D194,$J$174:Q$174)-SUM($I194:Q194))</f>
        <v>0</v>
      </c>
      <c r="S194" s="8">
        <f>IF(SUM($I194:R194)&lt;SUMIF($J$5:R$5, $D194,$J$174:R$174), SUMIF($J$5:R$5, $D194,$J$174:R$174)/$I$118, SUMIF($J$5:R$5, $D194,$J$174:R$174)-SUM($I194:R194))</f>
        <v>0</v>
      </c>
      <c r="T194" s="8">
        <f>IF(SUM($I194:S194)&lt;SUMIF($J$5:S$5, $D194,$J$174:S$174), SUMIF($J$5:S$5, $D194,$J$174:S$174)/$I$118, SUMIF($J$5:S$5, $D194,$J$174:S$174)-SUM($I194:S194))</f>
        <v>0</v>
      </c>
      <c r="U194" s="8">
        <f>IF(SUM($I194:T194)&lt;SUMIF($J$5:T$5, $D194,$J$174:T$174), SUMIF($J$5:T$5, $D194,$J$174:T$174)/$I$118, SUMIF($J$5:T$5, $D194,$J$174:T$174)-SUM($I194:T194))</f>
        <v>0</v>
      </c>
      <c r="V194" s="8">
        <f>IF(SUM($I194:U194)&lt;SUMIF($J$5:U$5, $D194,$J$174:U$174), SUMIF($J$5:U$5, $D194,$J$174:U$174)/$I$118, SUMIF($J$5:U$5, $D194,$J$174:U$174)-SUM($I194:U194))</f>
        <v>0</v>
      </c>
      <c r="W194" s="8">
        <f>IF(SUM($I194:V194)&lt;SUMIF($J$5:V$5, $D194,$J$174:V$174), SUMIF($J$5:V$5, $D194,$J$174:V$174)/$I$118, SUMIF($J$5:V$5, $D194,$J$174:V$174)-SUM($I194:V194))</f>
        <v>0</v>
      </c>
      <c r="X194" s="8">
        <f>IF(SUM($I194:W194)&lt;SUMIF($J$5:W$5, $D194,$J$174:W$174), SUMIF($J$5:W$5, $D194,$J$174:W$174)/$I$118, SUMIF($J$5:W$5, $D194,$J$174:W$174)-SUM($I194:W194))</f>
        <v>0</v>
      </c>
      <c r="Y194" s="8">
        <f>IF(SUM($I194:X194)&lt;SUMIF($J$5:X$5, $D194,$J$174:X$174), SUMIF($J$5:X$5, $D194,$J$174:X$174)/$I$118, SUMIF($J$5:X$5, $D194,$J$174:X$174)-SUM($I194:X194))</f>
        <v>0</v>
      </c>
      <c r="Z194" s="8">
        <f>IF(SUM($I194:Y194)&lt;SUMIF($J$5:Y$5, $D194,$J$174:Y$174), SUMIF($J$5:Y$5, $D194,$J$174:Y$174)/$I$118, SUMIF($J$5:Y$5, $D194,$J$174:Y$174)-SUM($I194:Y194))</f>
        <v>0</v>
      </c>
      <c r="AA194" s="8">
        <f>IF(SUM($I194:Z194)&lt;SUMIF($J$5:Z$5, $D194,$J$174:Z$174), SUMIF($J$5:Z$5, $D194,$J$174:Z$174)/$I$118, SUMIF($J$5:Z$5, $D194,$J$174:Z$174)-SUM($I194:Z194))</f>
        <v>0</v>
      </c>
      <c r="AB194" s="8">
        <f>IF(SUM($I194:AA194)&lt;SUMIF($J$5:AA$5, $D194,$J$174:AA$174), SUMIF($J$5:AA$5, $D194,$J$174:AA$174)/$I$118, SUMIF($J$5:AA$5, $D194,$J$174:AA$174)-SUM($I194:AA194))</f>
        <v>0</v>
      </c>
      <c r="AC194" s="8">
        <f>IF(SUM($I194:AB194)&lt;SUMIF($J$5:AB$5, $D194,$J$174:AB$174), SUMIF($J$5:AB$5, $D194,$J$174:AB$174)/$I$118, SUMIF($J$5:AB$5, $D194,$J$174:AB$174)-SUM($I194:AB194))</f>
        <v>0</v>
      </c>
      <c r="AD194" s="8">
        <f>IF(SUM($I194:AC194)&lt;SUMIF($J$5:AC$5, $D194,$J$174:AC$174), SUMIF($J$5:AC$5, $D194,$J$174:AC$174)/$I$118, SUMIF($J$5:AC$5, $D194,$J$174:AC$174)-SUM($I194:AC194))</f>
        <v>0</v>
      </c>
      <c r="AE194" s="8">
        <f>IF(SUM($I194:AD194)&lt;SUMIF($J$5:AD$5, $D194,$J$174:AD$174), SUMIF($J$5:AD$5, $D194,$J$174:AD$174)/$I$118, SUMIF($J$5:AD$5, $D194,$J$174:AD$174)-SUM($I194:AD194))</f>
        <v>0</v>
      </c>
      <c r="AF194" s="8">
        <f>IF(SUM($I194:AE194)&lt;SUMIF($J$5:AE$5, $D194,$J$174:AE$174), SUMIF($J$5:AE$5, $D194,$J$174:AE$174)/$I$118, SUMIF($J$5:AE$5, $D194,$J$174:AE$174)-SUM($I194:AE194))</f>
        <v>0</v>
      </c>
      <c r="AG194" s="8">
        <f>IF(SUM($I194:AF194)&lt;SUMIF($J$5:AF$5, $D194,$J$174:AF$174), SUMIF($J$5:AF$5, $D194,$J$174:AF$174)/$I$118, SUMIF($J$5:AF$5, $D194,$J$174:AF$174)-SUM($I194:AF194))</f>
        <v>0</v>
      </c>
      <c r="AH194" s="8">
        <f>IF(SUM($I194:AG194)&lt;SUMIF($J$5:AG$5, $D194,$J$174:AG$174), SUMIF($J$5:AG$5, $D194,$J$174:AG$174)/$I$118, SUMIF($J$5:AG$5, $D194,$J$174:AG$174)-SUM($I194:AG194))</f>
        <v>0</v>
      </c>
      <c r="AI194" s="8">
        <f>IF(SUM($I194:AH194)&lt;SUMIF($J$5:AH$5, $D194,$J$174:AH$174), SUMIF($J$5:AH$5, $D194,$J$174:AH$174)/$I$118, SUMIF($J$5:AH$5, $D194,$J$174:AH$174)-SUM($I194:AH194))</f>
        <v>0</v>
      </c>
      <c r="AJ194" s="8">
        <f>IF(SUM($I194:AI194)&lt;SUMIF($J$5:AI$5, $D194,$J$174:AI$174), SUMIF($J$5:AI$5, $D194,$J$174:AI$174)/$I$118, SUMIF($J$5:AI$5, $D194,$J$174:AI$174)-SUM($I194:AI194))</f>
        <v>0</v>
      </c>
      <c r="AK194" s="8">
        <f>IF(SUM($I194:AJ194)&lt;SUMIF($J$5:AJ$5, $D194,$J$174:AJ$174), SUMIF($J$5:AJ$5, $D194,$J$174:AJ$174)/$I$118, SUMIF($J$5:AJ$5, $D194,$J$174:AJ$174)-SUM($I194:AJ194))</f>
        <v>0</v>
      </c>
      <c r="AL194" s="8">
        <f>IF(SUM($I194:AK194)&lt;SUMIF($J$5:AK$5, $D194,$J$174:AK$174), SUMIF($J$5:AK$5, $D194,$J$174:AK$174)/$I$118, SUMIF($J$5:AK$5, $D194,$J$174:AK$174)-SUM($I194:AK194))</f>
        <v>0</v>
      </c>
      <c r="AM194" s="8">
        <f>IF(SUM($I194:AL194)&lt;SUMIF($J$5:AL$5, $D194,$J$174:AL$174), SUMIF($J$5:AL$5, $D194,$J$174:AL$174)/$I$118, SUMIF($J$5:AL$5, $D194,$J$174:AL$174)-SUM($I194:AL194))</f>
        <v>0</v>
      </c>
      <c r="AP194" s="9"/>
    </row>
    <row r="195" spans="4:42" ht="12.75" customHeight="1">
      <c r="D195" s="36">
        <f t="shared" si="124"/>
        <v>2030</v>
      </c>
      <c r="E195" s="1" t="s">
        <v>50</v>
      </c>
      <c r="I195" s="57"/>
      <c r="J195" s="8">
        <f>IF(SUM($I195:I195)&lt;SUMIF(I$5:$J$5, $D195,I$174:$J$174), SUMIF(I$5:$J$5, $D195,I$174:$J$174)/$I$118, SUMIF(I$5:$J$5, $D195,I$174:$J$174)-SUM($I195:I195))</f>
        <v>0</v>
      </c>
      <c r="K195" s="8">
        <f>IF(SUM($I195:J195)&lt;SUMIF(J$5:$J$5, $D195,J$174:$J$174), SUMIF(J$5:$J$5, $D195,J$174:$J$174)/$I$118, SUMIF(J$5:$J$5, $D195,J$174:$J$174)-SUM($I195:J195))</f>
        <v>0</v>
      </c>
      <c r="L195" s="8">
        <f>IF(SUM($I195:K195)&lt;SUMIF($J$5:K$5, $D195,$J$174:K$174), SUMIF($J$5:K$5, $D195,$J$174:K$174)/$I$118, SUMIF($J$5:K$5, $D195,$J$174:K$174)-SUM($I195:K195))</f>
        <v>0</v>
      </c>
      <c r="M195" s="8">
        <f>IF(SUM($I195:L195)&lt;SUMIF($J$5:L$5, $D195,$J$174:L$174), SUMIF($J$5:L$5, $D195,$J$174:L$174)/$I$118, SUMIF($J$5:L$5, $D195,$J$174:L$174)-SUM($I195:L195))</f>
        <v>0</v>
      </c>
      <c r="N195" s="8">
        <f>IF(SUM($I195:M195)&lt;SUMIF($J$5:M$5, $D195,$J$174:M$174), SUMIF($J$5:M$5, $D195,$J$174:M$174)/$I$118, SUMIF($J$5:M$5, $D195,$J$174:M$174)-SUM($I195:M195))</f>
        <v>0</v>
      </c>
      <c r="O195" s="8">
        <f>IF(SUM($I195:N195)&lt;SUMIF($J$5:N$5, $D195,$J$174:N$174), SUMIF($J$5:N$5, $D195,$J$174:N$174)/$I$118, SUMIF($J$5:N$5, $D195,$J$174:N$174)-SUM($I195:N195))</f>
        <v>0</v>
      </c>
      <c r="P195" s="8">
        <f>IF(SUM($I195:O195)&lt;SUMIF($J$5:O$5, $D195,$J$174:O$174), SUMIF($J$5:O$5, $D195,$J$174:O$174)/$I$118, SUMIF($J$5:O$5, $D195,$J$174:O$174)-SUM($I195:O195))</f>
        <v>0</v>
      </c>
      <c r="Q195" s="8">
        <f>IF(SUM($I195:P195)&lt;SUMIF($J$5:P$5, $D195,$J$174:P$174), SUMIF($J$5:P$5, $D195,$J$174:P$174)/$I$118, SUMIF($J$5:P$5, $D195,$J$174:P$174)-SUM($I195:P195))</f>
        <v>0</v>
      </c>
      <c r="R195" s="8">
        <f>IF(SUM($I195:Q195)&lt;SUMIF($J$5:Q$5, $D195,$J$174:Q$174), SUMIF($J$5:Q$5, $D195,$J$174:Q$174)/$I$118, SUMIF($J$5:Q$5, $D195,$J$174:Q$174)-SUM($I195:Q195))</f>
        <v>0</v>
      </c>
      <c r="S195" s="8">
        <f>IF(SUM($I195:R195)&lt;SUMIF($J$5:R$5, $D195,$J$174:R$174), SUMIF($J$5:R$5, $D195,$J$174:R$174)/$I$118, SUMIF($J$5:R$5, $D195,$J$174:R$174)-SUM($I195:R195))</f>
        <v>0</v>
      </c>
      <c r="T195" s="8">
        <f>IF(SUM($I195:S195)&lt;SUMIF($J$5:S$5, $D195,$J$174:S$174), SUMIF($J$5:S$5, $D195,$J$174:S$174)/$I$118, SUMIF($J$5:S$5, $D195,$J$174:S$174)-SUM($I195:S195))</f>
        <v>0</v>
      </c>
      <c r="U195" s="8">
        <f>IF(SUM($I195:T195)&lt;SUMIF($J$5:T$5, $D195,$J$174:T$174), SUMIF($J$5:T$5, $D195,$J$174:T$174)/$I$118, SUMIF($J$5:T$5, $D195,$J$174:T$174)-SUM($I195:T195))</f>
        <v>0</v>
      </c>
      <c r="V195" s="8">
        <f>IF(SUM($I195:U195)&lt;SUMIF($J$5:U$5, $D195,$J$174:U$174), SUMIF($J$5:U$5, $D195,$J$174:U$174)/$I$118, SUMIF($J$5:U$5, $D195,$J$174:U$174)-SUM($I195:U195))</f>
        <v>0</v>
      </c>
      <c r="W195" s="8">
        <f>IF(SUM($I195:V195)&lt;SUMIF($J$5:V$5, $D195,$J$174:V$174), SUMIF($J$5:V$5, $D195,$J$174:V$174)/$I$118, SUMIF($J$5:V$5, $D195,$J$174:V$174)-SUM($I195:V195))</f>
        <v>0</v>
      </c>
      <c r="X195" s="8">
        <f>IF(SUM($I195:W195)&lt;SUMIF($J$5:W$5, $D195,$J$174:W$174), SUMIF($J$5:W$5, $D195,$J$174:W$174)/$I$118, SUMIF($J$5:W$5, $D195,$J$174:W$174)-SUM($I195:W195))</f>
        <v>0</v>
      </c>
      <c r="Y195" s="8">
        <f>IF(SUM($I195:X195)&lt;SUMIF($J$5:X$5, $D195,$J$174:X$174), SUMIF($J$5:X$5, $D195,$J$174:X$174)/$I$118, SUMIF($J$5:X$5, $D195,$J$174:X$174)-SUM($I195:X195))</f>
        <v>0</v>
      </c>
      <c r="Z195" s="8">
        <f>IF(SUM($I195:Y195)&lt;SUMIF($J$5:Y$5, $D195,$J$174:Y$174), SUMIF($J$5:Y$5, $D195,$J$174:Y$174)/$I$118, SUMIF($J$5:Y$5, $D195,$J$174:Y$174)-SUM($I195:Y195))</f>
        <v>0</v>
      </c>
      <c r="AA195" s="8">
        <f>IF(SUM($I195:Z195)&lt;SUMIF($J$5:Z$5, $D195,$J$174:Z$174), SUMIF($J$5:Z$5, $D195,$J$174:Z$174)/$I$118, SUMIF($J$5:Z$5, $D195,$J$174:Z$174)-SUM($I195:Z195))</f>
        <v>0</v>
      </c>
      <c r="AB195" s="8">
        <f>IF(SUM($I195:AA195)&lt;SUMIF($J$5:AA$5, $D195,$J$174:AA$174), SUMIF($J$5:AA$5, $D195,$J$174:AA$174)/$I$118, SUMIF($J$5:AA$5, $D195,$J$174:AA$174)-SUM($I195:AA195))</f>
        <v>0</v>
      </c>
      <c r="AC195" s="8">
        <f>IF(SUM($I195:AB195)&lt;SUMIF($J$5:AB$5, $D195,$J$174:AB$174), SUMIF($J$5:AB$5, $D195,$J$174:AB$174)/$I$118, SUMIF($J$5:AB$5, $D195,$J$174:AB$174)-SUM($I195:AB195))</f>
        <v>0</v>
      </c>
      <c r="AD195" s="8">
        <f>IF(SUM($I195:AC195)&lt;SUMIF($J$5:AC$5, $D195,$J$174:AC$174), SUMIF($J$5:AC$5, $D195,$J$174:AC$174)/$I$118, SUMIF($J$5:AC$5, $D195,$J$174:AC$174)-SUM($I195:AC195))</f>
        <v>0</v>
      </c>
      <c r="AE195" s="8">
        <f>IF(SUM($I195:AD195)&lt;SUMIF($J$5:AD$5, $D195,$J$174:AD$174), SUMIF($J$5:AD$5, $D195,$J$174:AD$174)/$I$118, SUMIF($J$5:AD$5, $D195,$J$174:AD$174)-SUM($I195:AD195))</f>
        <v>0</v>
      </c>
      <c r="AF195" s="8">
        <f>IF(SUM($I195:AE195)&lt;SUMIF($J$5:AE$5, $D195,$J$174:AE$174), SUMIF($J$5:AE$5, $D195,$J$174:AE$174)/$I$118, SUMIF($J$5:AE$5, $D195,$J$174:AE$174)-SUM($I195:AE195))</f>
        <v>0</v>
      </c>
      <c r="AG195" s="8">
        <f>IF(SUM($I195:AF195)&lt;SUMIF($J$5:AF$5, $D195,$J$174:AF$174), SUMIF($J$5:AF$5, $D195,$J$174:AF$174)/$I$118, SUMIF($J$5:AF$5, $D195,$J$174:AF$174)-SUM($I195:AF195))</f>
        <v>0</v>
      </c>
      <c r="AH195" s="8">
        <f>IF(SUM($I195:AG195)&lt;SUMIF($J$5:AG$5, $D195,$J$174:AG$174), SUMIF($J$5:AG$5, $D195,$J$174:AG$174)/$I$118, SUMIF($J$5:AG$5, $D195,$J$174:AG$174)-SUM($I195:AG195))</f>
        <v>0</v>
      </c>
      <c r="AI195" s="8">
        <f>IF(SUM($I195:AH195)&lt;SUMIF($J$5:AH$5, $D195,$J$174:AH$174), SUMIF($J$5:AH$5, $D195,$J$174:AH$174)/$I$118, SUMIF($J$5:AH$5, $D195,$J$174:AH$174)-SUM($I195:AH195))</f>
        <v>0</v>
      </c>
      <c r="AJ195" s="8">
        <f>IF(SUM($I195:AI195)&lt;SUMIF($J$5:AI$5, $D195,$J$174:AI$174), SUMIF($J$5:AI$5, $D195,$J$174:AI$174)/$I$118, SUMIF($J$5:AI$5, $D195,$J$174:AI$174)-SUM($I195:AI195))</f>
        <v>0</v>
      </c>
      <c r="AK195" s="8">
        <f>IF(SUM($I195:AJ195)&lt;SUMIF($J$5:AJ$5, $D195,$J$174:AJ$174), SUMIF($J$5:AJ$5, $D195,$J$174:AJ$174)/$I$118, SUMIF($J$5:AJ$5, $D195,$J$174:AJ$174)-SUM($I195:AJ195))</f>
        <v>0</v>
      </c>
      <c r="AL195" s="8">
        <f>IF(SUM($I195:AK195)&lt;SUMIF($J$5:AK$5, $D195,$J$174:AK$174), SUMIF($J$5:AK$5, $D195,$J$174:AK$174)/$I$118, SUMIF($J$5:AK$5, $D195,$J$174:AK$174)-SUM($I195:AK195))</f>
        <v>0</v>
      </c>
      <c r="AM195" s="8">
        <f>IF(SUM($I195:AL195)&lt;SUMIF($J$5:AL$5, $D195,$J$174:AL$174), SUMIF($J$5:AL$5, $D195,$J$174:AL$174)/$I$118, SUMIF($J$5:AL$5, $D195,$J$174:AL$174)-SUM($I195:AL195))</f>
        <v>0</v>
      </c>
      <c r="AP195" s="9"/>
    </row>
    <row r="196" spans="4:42" ht="12.75" customHeight="1">
      <c r="D196" s="36">
        <f t="shared" si="124"/>
        <v>2031</v>
      </c>
      <c r="E196" s="1" t="s">
        <v>50</v>
      </c>
      <c r="I196" s="57"/>
      <c r="J196" s="8">
        <f>IF(SUM($I196:I196)&lt;SUMIF(I$5:$J$5, $D196,I$174:$J$174), SUMIF(I$5:$J$5, $D196,I$174:$J$174)/$I$118, SUMIF(I$5:$J$5, $D196,I$174:$J$174)-SUM($I196:I196))</f>
        <v>0</v>
      </c>
      <c r="K196" s="8">
        <f>IF(SUM($I196:J196)&lt;SUMIF(J$5:$J$5, $D196,J$174:$J$174), SUMIF(J$5:$J$5, $D196,J$174:$J$174)/$I$118, SUMIF(J$5:$J$5, $D196,J$174:$J$174)-SUM($I196:J196))</f>
        <v>0</v>
      </c>
      <c r="L196" s="8">
        <f>IF(SUM($I196:K196)&lt;SUMIF($J$5:K$5, $D196,$J$174:K$174), SUMIF($J$5:K$5, $D196,$J$174:K$174)/$I$118, SUMIF($J$5:K$5, $D196,$J$174:K$174)-SUM($I196:K196))</f>
        <v>0</v>
      </c>
      <c r="M196" s="8">
        <f>IF(SUM($I196:L196)&lt;SUMIF($J$5:L$5, $D196,$J$174:L$174), SUMIF($J$5:L$5, $D196,$J$174:L$174)/$I$118, SUMIF($J$5:L$5, $D196,$J$174:L$174)-SUM($I196:L196))</f>
        <v>0</v>
      </c>
      <c r="N196" s="8">
        <f>IF(SUM($I196:M196)&lt;SUMIF($J$5:M$5, $D196,$J$174:M$174), SUMIF($J$5:M$5, $D196,$J$174:M$174)/$I$118, SUMIF($J$5:M$5, $D196,$J$174:M$174)-SUM($I196:M196))</f>
        <v>0</v>
      </c>
      <c r="O196" s="8">
        <f>IF(SUM($I196:N196)&lt;SUMIF($J$5:N$5, $D196,$J$174:N$174), SUMIF($J$5:N$5, $D196,$J$174:N$174)/$I$118, SUMIF($J$5:N$5, $D196,$J$174:N$174)-SUM($I196:N196))</f>
        <v>0</v>
      </c>
      <c r="P196" s="8">
        <f>IF(SUM($I196:O196)&lt;SUMIF($J$5:O$5, $D196,$J$174:O$174), SUMIF($J$5:O$5, $D196,$J$174:O$174)/$I$118, SUMIF($J$5:O$5, $D196,$J$174:O$174)-SUM($I196:O196))</f>
        <v>0</v>
      </c>
      <c r="Q196" s="8">
        <f>IF(SUM($I196:P196)&lt;SUMIF($J$5:P$5, $D196,$J$174:P$174), SUMIF($J$5:P$5, $D196,$J$174:P$174)/$I$118, SUMIF($J$5:P$5, $D196,$J$174:P$174)-SUM($I196:P196))</f>
        <v>0</v>
      </c>
      <c r="R196" s="8">
        <f>IF(SUM($I196:Q196)&lt;SUMIF($J$5:Q$5, $D196,$J$174:Q$174), SUMIF($J$5:Q$5, $D196,$J$174:Q$174)/$I$118, SUMIF($J$5:Q$5, $D196,$J$174:Q$174)-SUM($I196:Q196))</f>
        <v>0</v>
      </c>
      <c r="S196" s="8">
        <f>IF(SUM($I196:R196)&lt;SUMIF($J$5:R$5, $D196,$J$174:R$174), SUMIF($J$5:R$5, $D196,$J$174:R$174)/$I$118, SUMIF($J$5:R$5, $D196,$J$174:R$174)-SUM($I196:R196))</f>
        <v>0</v>
      </c>
      <c r="T196" s="8">
        <f>IF(SUM($I196:S196)&lt;SUMIF($J$5:S$5, $D196,$J$174:S$174), SUMIF($J$5:S$5, $D196,$J$174:S$174)/$I$118, SUMIF($J$5:S$5, $D196,$J$174:S$174)-SUM($I196:S196))</f>
        <v>0</v>
      </c>
      <c r="U196" s="8">
        <f>IF(SUM($I196:T196)&lt;SUMIF($J$5:T$5, $D196,$J$174:T$174), SUMIF($J$5:T$5, $D196,$J$174:T$174)/$I$118, SUMIF($J$5:T$5, $D196,$J$174:T$174)-SUM($I196:T196))</f>
        <v>0</v>
      </c>
      <c r="V196" s="8">
        <f>IF(SUM($I196:U196)&lt;SUMIF($J$5:U$5, $D196,$J$174:U$174), SUMIF($J$5:U$5, $D196,$J$174:U$174)/$I$118, SUMIF($J$5:U$5, $D196,$J$174:U$174)-SUM($I196:U196))</f>
        <v>0</v>
      </c>
      <c r="W196" s="8">
        <f>IF(SUM($I196:V196)&lt;SUMIF($J$5:V$5, $D196,$J$174:V$174), SUMIF($J$5:V$5, $D196,$J$174:V$174)/$I$118, SUMIF($J$5:V$5, $D196,$J$174:V$174)-SUM($I196:V196))</f>
        <v>0</v>
      </c>
      <c r="X196" s="8">
        <f>IF(SUM($I196:W196)&lt;SUMIF($J$5:W$5, $D196,$J$174:W$174), SUMIF($J$5:W$5, $D196,$J$174:W$174)/$I$118, SUMIF($J$5:W$5, $D196,$J$174:W$174)-SUM($I196:W196))</f>
        <v>0</v>
      </c>
      <c r="Y196" s="8">
        <f>IF(SUM($I196:X196)&lt;SUMIF($J$5:X$5, $D196,$J$174:X$174), SUMIF($J$5:X$5, $D196,$J$174:X$174)/$I$118, SUMIF($J$5:X$5, $D196,$J$174:X$174)-SUM($I196:X196))</f>
        <v>0</v>
      </c>
      <c r="Z196" s="8">
        <f>IF(SUM($I196:Y196)&lt;SUMIF($J$5:Y$5, $D196,$J$174:Y$174), SUMIF($J$5:Y$5, $D196,$J$174:Y$174)/$I$118, SUMIF($J$5:Y$5, $D196,$J$174:Y$174)-SUM($I196:Y196))</f>
        <v>0</v>
      </c>
      <c r="AA196" s="8">
        <f>IF(SUM($I196:Z196)&lt;SUMIF($J$5:Z$5, $D196,$J$174:Z$174), SUMIF($J$5:Z$5, $D196,$J$174:Z$174)/$I$118, SUMIF($J$5:Z$5, $D196,$J$174:Z$174)-SUM($I196:Z196))</f>
        <v>0</v>
      </c>
      <c r="AB196" s="8">
        <f>IF(SUM($I196:AA196)&lt;SUMIF($J$5:AA$5, $D196,$J$174:AA$174), SUMIF($J$5:AA$5, $D196,$J$174:AA$174)/$I$118, SUMIF($J$5:AA$5, $D196,$J$174:AA$174)-SUM($I196:AA196))</f>
        <v>0</v>
      </c>
      <c r="AC196" s="8">
        <f>IF(SUM($I196:AB196)&lt;SUMIF($J$5:AB$5, $D196,$J$174:AB$174), SUMIF($J$5:AB$5, $D196,$J$174:AB$174)/$I$118, SUMIF($J$5:AB$5, $D196,$J$174:AB$174)-SUM($I196:AB196))</f>
        <v>0</v>
      </c>
      <c r="AD196" s="8">
        <f>IF(SUM($I196:AC196)&lt;SUMIF($J$5:AC$5, $D196,$J$174:AC$174), SUMIF($J$5:AC$5, $D196,$J$174:AC$174)/$I$118, SUMIF($J$5:AC$5, $D196,$J$174:AC$174)-SUM($I196:AC196))</f>
        <v>0</v>
      </c>
      <c r="AE196" s="8">
        <f>IF(SUM($I196:AD196)&lt;SUMIF($J$5:AD$5, $D196,$J$174:AD$174), SUMIF($J$5:AD$5, $D196,$J$174:AD$174)/$I$118, SUMIF($J$5:AD$5, $D196,$J$174:AD$174)-SUM($I196:AD196))</f>
        <v>0</v>
      </c>
      <c r="AF196" s="8">
        <f>IF(SUM($I196:AE196)&lt;SUMIF($J$5:AE$5, $D196,$J$174:AE$174), SUMIF($J$5:AE$5, $D196,$J$174:AE$174)/$I$118, SUMIF($J$5:AE$5, $D196,$J$174:AE$174)-SUM($I196:AE196))</f>
        <v>0</v>
      </c>
      <c r="AG196" s="8">
        <f>IF(SUM($I196:AF196)&lt;SUMIF($J$5:AF$5, $D196,$J$174:AF$174), SUMIF($J$5:AF$5, $D196,$J$174:AF$174)/$I$118, SUMIF($J$5:AF$5, $D196,$J$174:AF$174)-SUM($I196:AF196))</f>
        <v>0</v>
      </c>
      <c r="AH196" s="8">
        <f>IF(SUM($I196:AG196)&lt;SUMIF($J$5:AG$5, $D196,$J$174:AG$174), SUMIF($J$5:AG$5, $D196,$J$174:AG$174)/$I$118, SUMIF($J$5:AG$5, $D196,$J$174:AG$174)-SUM($I196:AG196))</f>
        <v>0</v>
      </c>
      <c r="AI196" s="8">
        <f>IF(SUM($I196:AH196)&lt;SUMIF($J$5:AH$5, $D196,$J$174:AH$174), SUMIF($J$5:AH$5, $D196,$J$174:AH$174)/$I$118, SUMIF($J$5:AH$5, $D196,$J$174:AH$174)-SUM($I196:AH196))</f>
        <v>0</v>
      </c>
      <c r="AJ196" s="8">
        <f>IF(SUM($I196:AI196)&lt;SUMIF($J$5:AI$5, $D196,$J$174:AI$174), SUMIF($J$5:AI$5, $D196,$J$174:AI$174)/$I$118, SUMIF($J$5:AI$5, $D196,$J$174:AI$174)-SUM($I196:AI196))</f>
        <v>0</v>
      </c>
      <c r="AK196" s="8">
        <f>IF(SUM($I196:AJ196)&lt;SUMIF($J$5:AJ$5, $D196,$J$174:AJ$174), SUMIF($J$5:AJ$5, $D196,$J$174:AJ$174)/$I$118, SUMIF($J$5:AJ$5, $D196,$J$174:AJ$174)-SUM($I196:AJ196))</f>
        <v>0</v>
      </c>
      <c r="AL196" s="8">
        <f>IF(SUM($I196:AK196)&lt;SUMIF($J$5:AK$5, $D196,$J$174:AK$174), SUMIF($J$5:AK$5, $D196,$J$174:AK$174)/$I$118, SUMIF($J$5:AK$5, $D196,$J$174:AK$174)-SUM($I196:AK196))</f>
        <v>0</v>
      </c>
      <c r="AM196" s="8">
        <f>IF(SUM($I196:AL196)&lt;SUMIF($J$5:AL$5, $D196,$J$174:AL$174), SUMIF($J$5:AL$5, $D196,$J$174:AL$174)/$I$118, SUMIF($J$5:AL$5, $D196,$J$174:AL$174)-SUM($I196:AL196))</f>
        <v>0</v>
      </c>
      <c r="AP196" s="9"/>
    </row>
    <row r="197" spans="4:42" ht="12.75" customHeight="1">
      <c r="D197" s="36">
        <f t="shared" si="124"/>
        <v>2032</v>
      </c>
      <c r="E197" s="1" t="s">
        <v>50</v>
      </c>
      <c r="I197" s="57"/>
      <c r="J197" s="8">
        <f>IF(SUM($I197:I197)&lt;SUMIF(I$5:$J$5, $D197,I$174:$J$174), SUMIF(I$5:$J$5, $D197,I$174:$J$174)/$I$118, SUMIF(I$5:$J$5, $D197,I$174:$J$174)-SUM($I197:I197))</f>
        <v>0</v>
      </c>
      <c r="K197" s="8">
        <f>IF(SUM($I197:J197)&lt;SUMIF(J$5:$J$5, $D197,J$174:$J$174), SUMIF(J$5:$J$5, $D197,J$174:$J$174)/$I$118, SUMIF(J$5:$J$5, $D197,J$174:$J$174)-SUM($I197:J197))</f>
        <v>0</v>
      </c>
      <c r="L197" s="8">
        <f>IF(SUM($I197:K197)&lt;SUMIF($J$5:K$5, $D197,$J$174:K$174), SUMIF($J$5:K$5, $D197,$J$174:K$174)/$I$118, SUMIF($J$5:K$5, $D197,$J$174:K$174)-SUM($I197:K197))</f>
        <v>0</v>
      </c>
      <c r="M197" s="8">
        <f>IF(SUM($I197:L197)&lt;SUMIF($J$5:L$5, $D197,$J$174:L$174), SUMIF($J$5:L$5, $D197,$J$174:L$174)/$I$118, SUMIF($J$5:L$5, $D197,$J$174:L$174)-SUM($I197:L197))</f>
        <v>0</v>
      </c>
      <c r="N197" s="8">
        <f>IF(SUM($I197:M197)&lt;SUMIF($J$5:M$5, $D197,$J$174:M$174), SUMIF($J$5:M$5, $D197,$J$174:M$174)/$I$118, SUMIF($J$5:M$5, $D197,$J$174:M$174)-SUM($I197:M197))</f>
        <v>0</v>
      </c>
      <c r="O197" s="8">
        <f>IF(SUM($I197:N197)&lt;SUMIF($J$5:N$5, $D197,$J$174:N$174), SUMIF($J$5:N$5, $D197,$J$174:N$174)/$I$118, SUMIF($J$5:N$5, $D197,$J$174:N$174)-SUM($I197:N197))</f>
        <v>0</v>
      </c>
      <c r="P197" s="8">
        <f>IF(SUM($I197:O197)&lt;SUMIF($J$5:O$5, $D197,$J$174:O$174), SUMIF($J$5:O$5, $D197,$J$174:O$174)/$I$118, SUMIF($J$5:O$5, $D197,$J$174:O$174)-SUM($I197:O197))</f>
        <v>0</v>
      </c>
      <c r="Q197" s="8">
        <f>IF(SUM($I197:P197)&lt;SUMIF($J$5:P$5, $D197,$J$174:P$174), SUMIF($J$5:P$5, $D197,$J$174:P$174)/$I$118, SUMIF($J$5:P$5, $D197,$J$174:P$174)-SUM($I197:P197))</f>
        <v>0</v>
      </c>
      <c r="R197" s="8">
        <f>IF(SUM($I197:Q197)&lt;SUMIF($J$5:Q$5, $D197,$J$174:Q$174), SUMIF($J$5:Q$5, $D197,$J$174:Q$174)/$I$118, SUMIF($J$5:Q$5, $D197,$J$174:Q$174)-SUM($I197:Q197))</f>
        <v>0</v>
      </c>
      <c r="S197" s="8">
        <f>IF(SUM($I197:R197)&lt;SUMIF($J$5:R$5, $D197,$J$174:R$174), SUMIF($J$5:R$5, $D197,$J$174:R$174)/$I$118, SUMIF($J$5:R$5, $D197,$J$174:R$174)-SUM($I197:R197))</f>
        <v>0</v>
      </c>
      <c r="T197" s="8">
        <f>IF(SUM($I197:S197)&lt;SUMIF($J$5:S$5, $D197,$J$174:S$174), SUMIF($J$5:S$5, $D197,$J$174:S$174)/$I$118, SUMIF($J$5:S$5, $D197,$J$174:S$174)-SUM($I197:S197))</f>
        <v>0</v>
      </c>
      <c r="U197" s="8">
        <f>IF(SUM($I197:T197)&lt;SUMIF($J$5:T$5, $D197,$J$174:T$174), SUMIF($J$5:T$5, $D197,$J$174:T$174)/$I$118, SUMIF($J$5:T$5, $D197,$J$174:T$174)-SUM($I197:T197))</f>
        <v>0</v>
      </c>
      <c r="V197" s="8">
        <f>IF(SUM($I197:U197)&lt;SUMIF($J$5:U$5, $D197,$J$174:U$174), SUMIF($J$5:U$5, $D197,$J$174:U$174)/$I$118, SUMIF($J$5:U$5, $D197,$J$174:U$174)-SUM($I197:U197))</f>
        <v>0</v>
      </c>
      <c r="W197" s="8">
        <f>IF(SUM($I197:V197)&lt;SUMIF($J$5:V$5, $D197,$J$174:V$174), SUMIF($J$5:V$5, $D197,$J$174:V$174)/$I$118, SUMIF($J$5:V$5, $D197,$J$174:V$174)-SUM($I197:V197))</f>
        <v>0</v>
      </c>
      <c r="X197" s="8">
        <f>IF(SUM($I197:W197)&lt;SUMIF($J$5:W$5, $D197,$J$174:W$174), SUMIF($J$5:W$5, $D197,$J$174:W$174)/$I$118, SUMIF($J$5:W$5, $D197,$J$174:W$174)-SUM($I197:W197))</f>
        <v>0</v>
      </c>
      <c r="Y197" s="8">
        <f>IF(SUM($I197:X197)&lt;SUMIF($J$5:X$5, $D197,$J$174:X$174), SUMIF($J$5:X$5, $D197,$J$174:X$174)/$I$118, SUMIF($J$5:X$5, $D197,$J$174:X$174)-SUM($I197:X197))</f>
        <v>0</v>
      </c>
      <c r="Z197" s="8">
        <f>IF(SUM($I197:Y197)&lt;SUMIF($J$5:Y$5, $D197,$J$174:Y$174), SUMIF($J$5:Y$5, $D197,$J$174:Y$174)/$I$118, SUMIF($J$5:Y$5, $D197,$J$174:Y$174)-SUM($I197:Y197))</f>
        <v>0</v>
      </c>
      <c r="AA197" s="8">
        <f>IF(SUM($I197:Z197)&lt;SUMIF($J$5:Z$5, $D197,$J$174:Z$174), SUMIF($J$5:Z$5, $D197,$J$174:Z$174)/$I$118, SUMIF($J$5:Z$5, $D197,$J$174:Z$174)-SUM($I197:Z197))</f>
        <v>0</v>
      </c>
      <c r="AB197" s="8">
        <f>IF(SUM($I197:AA197)&lt;SUMIF($J$5:AA$5, $D197,$J$174:AA$174), SUMIF($J$5:AA$5, $D197,$J$174:AA$174)/$I$118, SUMIF($J$5:AA$5, $D197,$J$174:AA$174)-SUM($I197:AA197))</f>
        <v>0</v>
      </c>
      <c r="AC197" s="8">
        <f>IF(SUM($I197:AB197)&lt;SUMIF($J$5:AB$5, $D197,$J$174:AB$174), SUMIF($J$5:AB$5, $D197,$J$174:AB$174)/$I$118, SUMIF($J$5:AB$5, $D197,$J$174:AB$174)-SUM($I197:AB197))</f>
        <v>0</v>
      </c>
      <c r="AD197" s="8">
        <f>IF(SUM($I197:AC197)&lt;SUMIF($J$5:AC$5, $D197,$J$174:AC$174), SUMIF($J$5:AC$5, $D197,$J$174:AC$174)/$I$118, SUMIF($J$5:AC$5, $D197,$J$174:AC$174)-SUM($I197:AC197))</f>
        <v>0</v>
      </c>
      <c r="AE197" s="8">
        <f>IF(SUM($I197:AD197)&lt;SUMIF($J$5:AD$5, $D197,$J$174:AD$174), SUMIF($J$5:AD$5, $D197,$J$174:AD$174)/$I$118, SUMIF($J$5:AD$5, $D197,$J$174:AD$174)-SUM($I197:AD197))</f>
        <v>0</v>
      </c>
      <c r="AF197" s="8">
        <f>IF(SUM($I197:AE197)&lt;SUMIF($J$5:AE$5, $D197,$J$174:AE$174), SUMIF($J$5:AE$5, $D197,$J$174:AE$174)/$I$118, SUMIF($J$5:AE$5, $D197,$J$174:AE$174)-SUM($I197:AE197))</f>
        <v>0</v>
      </c>
      <c r="AG197" s="8">
        <f>IF(SUM($I197:AF197)&lt;SUMIF($J$5:AF$5, $D197,$J$174:AF$174), SUMIF($J$5:AF$5, $D197,$J$174:AF$174)/$I$118, SUMIF($J$5:AF$5, $D197,$J$174:AF$174)-SUM($I197:AF197))</f>
        <v>0</v>
      </c>
      <c r="AH197" s="8">
        <f>IF(SUM($I197:AG197)&lt;SUMIF($J$5:AG$5, $D197,$J$174:AG$174), SUMIF($J$5:AG$5, $D197,$J$174:AG$174)/$I$118, SUMIF($J$5:AG$5, $D197,$J$174:AG$174)-SUM($I197:AG197))</f>
        <v>0</v>
      </c>
      <c r="AI197" s="8">
        <f>IF(SUM($I197:AH197)&lt;SUMIF($J$5:AH$5, $D197,$J$174:AH$174), SUMIF($J$5:AH$5, $D197,$J$174:AH$174)/$I$118, SUMIF($J$5:AH$5, $D197,$J$174:AH$174)-SUM($I197:AH197))</f>
        <v>0</v>
      </c>
      <c r="AJ197" s="8">
        <f>IF(SUM($I197:AI197)&lt;SUMIF($J$5:AI$5, $D197,$J$174:AI$174), SUMIF($J$5:AI$5, $D197,$J$174:AI$174)/$I$118, SUMIF($J$5:AI$5, $D197,$J$174:AI$174)-SUM($I197:AI197))</f>
        <v>0</v>
      </c>
      <c r="AK197" s="8">
        <f>IF(SUM($I197:AJ197)&lt;SUMIF($J$5:AJ$5, $D197,$J$174:AJ$174), SUMIF($J$5:AJ$5, $D197,$J$174:AJ$174)/$I$118, SUMIF($J$5:AJ$5, $D197,$J$174:AJ$174)-SUM($I197:AJ197))</f>
        <v>0</v>
      </c>
      <c r="AL197" s="8">
        <f>IF(SUM($I197:AK197)&lt;SUMIF($J$5:AK$5, $D197,$J$174:AK$174), SUMIF($J$5:AK$5, $D197,$J$174:AK$174)/$I$118, SUMIF($J$5:AK$5, $D197,$J$174:AK$174)-SUM($I197:AK197))</f>
        <v>0</v>
      </c>
      <c r="AM197" s="8">
        <f>IF(SUM($I197:AL197)&lt;SUMIF($J$5:AL$5, $D197,$J$174:AL$174), SUMIF($J$5:AL$5, $D197,$J$174:AL$174)/$I$118, SUMIF($J$5:AL$5, $D197,$J$174:AL$174)-SUM($I197:AL197))</f>
        <v>0</v>
      </c>
      <c r="AP197" s="9"/>
    </row>
    <row r="198" spans="4:42" ht="12.75" customHeight="1">
      <c r="D198" s="36">
        <f t="shared" si="124"/>
        <v>2033</v>
      </c>
      <c r="E198" s="1" t="s">
        <v>50</v>
      </c>
      <c r="I198" s="57"/>
      <c r="J198" s="8">
        <f>IF(SUM($I198:I198)&lt;SUMIF(I$5:$J$5, $D198,I$174:$J$174), SUMIF(I$5:$J$5, $D198,I$174:$J$174)/$I$118, SUMIF(I$5:$J$5, $D198,I$174:$J$174)-SUM($I198:I198))</f>
        <v>0</v>
      </c>
      <c r="K198" s="8">
        <f>IF(SUM($I198:J198)&lt;SUMIF(J$5:$J$5, $D198,J$174:$J$174), SUMIF(J$5:$J$5, $D198,J$174:$J$174)/$I$118, SUMIF(J$5:$J$5, $D198,J$174:$J$174)-SUM($I198:J198))</f>
        <v>0</v>
      </c>
      <c r="L198" s="8">
        <f>IF(SUM($I198:K198)&lt;SUMIF($J$5:K$5, $D198,$J$174:K$174), SUMIF($J$5:K$5, $D198,$J$174:K$174)/$I$118, SUMIF($J$5:K$5, $D198,$J$174:K$174)-SUM($I198:K198))</f>
        <v>0</v>
      </c>
      <c r="M198" s="8">
        <f>IF(SUM($I198:L198)&lt;SUMIF($J$5:L$5, $D198,$J$174:L$174), SUMIF($J$5:L$5, $D198,$J$174:L$174)/$I$118, SUMIF($J$5:L$5, $D198,$J$174:L$174)-SUM($I198:L198))</f>
        <v>0</v>
      </c>
      <c r="N198" s="8">
        <f>IF(SUM($I198:M198)&lt;SUMIF($J$5:M$5, $D198,$J$174:M$174), SUMIF($J$5:M$5, $D198,$J$174:M$174)/$I$118, SUMIF($J$5:M$5, $D198,$J$174:M$174)-SUM($I198:M198))</f>
        <v>0</v>
      </c>
      <c r="O198" s="8">
        <f>IF(SUM($I198:N198)&lt;SUMIF($J$5:N$5, $D198,$J$174:N$174), SUMIF($J$5:N$5, $D198,$J$174:N$174)/$I$118, SUMIF($J$5:N$5, $D198,$J$174:N$174)-SUM($I198:N198))</f>
        <v>0</v>
      </c>
      <c r="P198" s="8">
        <f>IF(SUM($I198:O198)&lt;SUMIF($J$5:O$5, $D198,$J$174:O$174), SUMIF($J$5:O$5, $D198,$J$174:O$174)/$I$118, SUMIF($J$5:O$5, $D198,$J$174:O$174)-SUM($I198:O198))</f>
        <v>0</v>
      </c>
      <c r="Q198" s="8">
        <f>IF(SUM($I198:P198)&lt;SUMIF($J$5:P$5, $D198,$J$174:P$174), SUMIF($J$5:P$5, $D198,$J$174:P$174)/$I$118, SUMIF($J$5:P$5, $D198,$J$174:P$174)-SUM($I198:P198))</f>
        <v>0</v>
      </c>
      <c r="R198" s="8">
        <f>IF(SUM($I198:Q198)&lt;SUMIF($J$5:Q$5, $D198,$J$174:Q$174), SUMIF($J$5:Q$5, $D198,$J$174:Q$174)/$I$118, SUMIF($J$5:Q$5, $D198,$J$174:Q$174)-SUM($I198:Q198))</f>
        <v>0</v>
      </c>
      <c r="S198" s="8">
        <f>IF(SUM($I198:R198)&lt;SUMIF($J$5:R$5, $D198,$J$174:R$174), SUMIF($J$5:R$5, $D198,$J$174:R$174)/$I$118, SUMIF($J$5:R$5, $D198,$J$174:R$174)-SUM($I198:R198))</f>
        <v>0</v>
      </c>
      <c r="T198" s="8">
        <f>IF(SUM($I198:S198)&lt;SUMIF($J$5:S$5, $D198,$J$174:S$174), SUMIF($J$5:S$5, $D198,$J$174:S$174)/$I$118, SUMIF($J$5:S$5, $D198,$J$174:S$174)-SUM($I198:S198))</f>
        <v>0</v>
      </c>
      <c r="U198" s="8">
        <f>IF(SUM($I198:T198)&lt;SUMIF($J$5:T$5, $D198,$J$174:T$174), SUMIF($J$5:T$5, $D198,$J$174:T$174)/$I$118, SUMIF($J$5:T$5, $D198,$J$174:T$174)-SUM($I198:T198))</f>
        <v>0</v>
      </c>
      <c r="V198" s="8">
        <f>IF(SUM($I198:U198)&lt;SUMIF($J$5:U$5, $D198,$J$174:U$174), SUMIF($J$5:U$5, $D198,$J$174:U$174)/$I$118, SUMIF($J$5:U$5, $D198,$J$174:U$174)-SUM($I198:U198))</f>
        <v>0</v>
      </c>
      <c r="W198" s="8">
        <f>IF(SUM($I198:V198)&lt;SUMIF($J$5:V$5, $D198,$J$174:V$174), SUMIF($J$5:V$5, $D198,$J$174:V$174)/$I$118, SUMIF($J$5:V$5, $D198,$J$174:V$174)-SUM($I198:V198))</f>
        <v>0</v>
      </c>
      <c r="X198" s="8">
        <f>IF(SUM($I198:W198)&lt;SUMIF($J$5:W$5, $D198,$J$174:W$174), SUMIF($J$5:W$5, $D198,$J$174:W$174)/$I$118, SUMIF($J$5:W$5, $D198,$J$174:W$174)-SUM($I198:W198))</f>
        <v>0</v>
      </c>
      <c r="Y198" s="8">
        <f>IF(SUM($I198:X198)&lt;SUMIF($J$5:X$5, $D198,$J$174:X$174), SUMIF($J$5:X$5, $D198,$J$174:X$174)/$I$118, SUMIF($J$5:X$5, $D198,$J$174:X$174)-SUM($I198:X198))</f>
        <v>0</v>
      </c>
      <c r="Z198" s="8">
        <f>IF(SUM($I198:Y198)&lt;SUMIF($J$5:Y$5, $D198,$J$174:Y$174), SUMIF($J$5:Y$5, $D198,$J$174:Y$174)/$I$118, SUMIF($J$5:Y$5, $D198,$J$174:Y$174)-SUM($I198:Y198))</f>
        <v>0</v>
      </c>
      <c r="AA198" s="8">
        <f>IF(SUM($I198:Z198)&lt;SUMIF($J$5:Z$5, $D198,$J$174:Z$174), SUMIF($J$5:Z$5, $D198,$J$174:Z$174)/$I$118, SUMIF($J$5:Z$5, $D198,$J$174:Z$174)-SUM($I198:Z198))</f>
        <v>0</v>
      </c>
      <c r="AB198" s="8">
        <f>IF(SUM($I198:AA198)&lt;SUMIF($J$5:AA$5, $D198,$J$174:AA$174), SUMIF($J$5:AA$5, $D198,$J$174:AA$174)/$I$118, SUMIF($J$5:AA$5, $D198,$J$174:AA$174)-SUM($I198:AA198))</f>
        <v>0</v>
      </c>
      <c r="AC198" s="8">
        <f>IF(SUM($I198:AB198)&lt;SUMIF($J$5:AB$5, $D198,$J$174:AB$174), SUMIF($J$5:AB$5, $D198,$J$174:AB$174)/$I$118, SUMIF($J$5:AB$5, $D198,$J$174:AB$174)-SUM($I198:AB198))</f>
        <v>0</v>
      </c>
      <c r="AD198" s="8">
        <f>IF(SUM($I198:AC198)&lt;SUMIF($J$5:AC$5, $D198,$J$174:AC$174), SUMIF($J$5:AC$5, $D198,$J$174:AC$174)/$I$118, SUMIF($J$5:AC$5, $D198,$J$174:AC$174)-SUM($I198:AC198))</f>
        <v>0</v>
      </c>
      <c r="AE198" s="8">
        <f>IF(SUM($I198:AD198)&lt;SUMIF($J$5:AD$5, $D198,$J$174:AD$174), SUMIF($J$5:AD$5, $D198,$J$174:AD$174)/$I$118, SUMIF($J$5:AD$5, $D198,$J$174:AD$174)-SUM($I198:AD198))</f>
        <v>0</v>
      </c>
      <c r="AF198" s="8">
        <f>IF(SUM($I198:AE198)&lt;SUMIF($J$5:AE$5, $D198,$J$174:AE$174), SUMIF($J$5:AE$5, $D198,$J$174:AE$174)/$I$118, SUMIF($J$5:AE$5, $D198,$J$174:AE$174)-SUM($I198:AE198))</f>
        <v>0</v>
      </c>
      <c r="AG198" s="8">
        <f>IF(SUM($I198:AF198)&lt;SUMIF($J$5:AF$5, $D198,$J$174:AF$174), SUMIF($J$5:AF$5, $D198,$J$174:AF$174)/$I$118, SUMIF($J$5:AF$5, $D198,$J$174:AF$174)-SUM($I198:AF198))</f>
        <v>0</v>
      </c>
      <c r="AH198" s="8">
        <f>IF(SUM($I198:AG198)&lt;SUMIF($J$5:AG$5, $D198,$J$174:AG$174), SUMIF($J$5:AG$5, $D198,$J$174:AG$174)/$I$118, SUMIF($J$5:AG$5, $D198,$J$174:AG$174)-SUM($I198:AG198))</f>
        <v>0</v>
      </c>
      <c r="AI198" s="8">
        <f>IF(SUM($I198:AH198)&lt;SUMIF($J$5:AH$5, $D198,$J$174:AH$174), SUMIF($J$5:AH$5, $D198,$J$174:AH$174)/$I$118, SUMIF($J$5:AH$5, $D198,$J$174:AH$174)-SUM($I198:AH198))</f>
        <v>0</v>
      </c>
      <c r="AJ198" s="8">
        <f>IF(SUM($I198:AI198)&lt;SUMIF($J$5:AI$5, $D198,$J$174:AI$174), SUMIF($J$5:AI$5, $D198,$J$174:AI$174)/$I$118, SUMIF($J$5:AI$5, $D198,$J$174:AI$174)-SUM($I198:AI198))</f>
        <v>0</v>
      </c>
      <c r="AK198" s="8">
        <f>IF(SUM($I198:AJ198)&lt;SUMIF($J$5:AJ$5, $D198,$J$174:AJ$174), SUMIF($J$5:AJ$5, $D198,$J$174:AJ$174)/$I$118, SUMIF($J$5:AJ$5, $D198,$J$174:AJ$174)-SUM($I198:AJ198))</f>
        <v>0</v>
      </c>
      <c r="AL198" s="8">
        <f>IF(SUM($I198:AK198)&lt;SUMIF($J$5:AK$5, $D198,$J$174:AK$174), SUMIF($J$5:AK$5, $D198,$J$174:AK$174)/$I$118, SUMIF($J$5:AK$5, $D198,$J$174:AK$174)-SUM($I198:AK198))</f>
        <v>0</v>
      </c>
      <c r="AM198" s="8">
        <f>IF(SUM($I198:AL198)&lt;SUMIF($J$5:AL$5, $D198,$J$174:AL$174), SUMIF($J$5:AL$5, $D198,$J$174:AL$174)/$I$118, SUMIF($J$5:AL$5, $D198,$J$174:AL$174)-SUM($I198:AL198))</f>
        <v>0</v>
      </c>
      <c r="AP198" s="9"/>
    </row>
    <row r="199" spans="4:42" ht="12.75" customHeight="1">
      <c r="D199" s="36">
        <f t="shared" si="124"/>
        <v>2034</v>
      </c>
      <c r="E199" s="1" t="s">
        <v>50</v>
      </c>
      <c r="I199" s="57"/>
      <c r="J199" s="8">
        <f>IF(SUM($I199:I199)&lt;SUMIF(I$5:$J$5, $D199,I$174:$J$174), SUMIF(I$5:$J$5, $D199,I$174:$J$174)/$I$118, SUMIF(I$5:$J$5, $D199,I$174:$J$174)-SUM($I199:I199))</f>
        <v>0</v>
      </c>
      <c r="K199" s="8">
        <f>IF(SUM($I199:J199)&lt;SUMIF(J$5:$J$5, $D199,J$174:$J$174), SUMIF(J$5:$J$5, $D199,J$174:$J$174)/$I$118, SUMIF(J$5:$J$5, $D199,J$174:$J$174)-SUM($I199:J199))</f>
        <v>0</v>
      </c>
      <c r="L199" s="8">
        <f>IF(SUM($I199:K199)&lt;SUMIF($J$5:K$5, $D199,$J$174:K$174), SUMIF($J$5:K$5, $D199,$J$174:K$174)/$I$118, SUMIF($J$5:K$5, $D199,$J$174:K$174)-SUM($I199:K199))</f>
        <v>0</v>
      </c>
      <c r="M199" s="8">
        <f>IF(SUM($I199:L199)&lt;SUMIF($J$5:L$5, $D199,$J$174:L$174), SUMIF($J$5:L$5, $D199,$J$174:L$174)/$I$118, SUMIF($J$5:L$5, $D199,$J$174:L$174)-SUM($I199:L199))</f>
        <v>0</v>
      </c>
      <c r="N199" s="8">
        <f>IF(SUM($I199:M199)&lt;SUMIF($J$5:M$5, $D199,$J$174:M$174), SUMIF($J$5:M$5, $D199,$J$174:M$174)/$I$118, SUMIF($J$5:M$5, $D199,$J$174:M$174)-SUM($I199:M199))</f>
        <v>0</v>
      </c>
      <c r="O199" s="8">
        <f>IF(SUM($I199:N199)&lt;SUMIF($J$5:N$5, $D199,$J$174:N$174), SUMIF($J$5:N$5, $D199,$J$174:N$174)/$I$118, SUMIF($J$5:N$5, $D199,$J$174:N$174)-SUM($I199:N199))</f>
        <v>0</v>
      </c>
      <c r="P199" s="8">
        <f>IF(SUM($I199:O199)&lt;SUMIF($J$5:O$5, $D199,$J$174:O$174), SUMIF($J$5:O$5, $D199,$J$174:O$174)/$I$118, SUMIF($J$5:O$5, $D199,$J$174:O$174)-SUM($I199:O199))</f>
        <v>0</v>
      </c>
      <c r="Q199" s="8">
        <f>IF(SUM($I199:P199)&lt;SUMIF($J$5:P$5, $D199,$J$174:P$174), SUMIF($J$5:P$5, $D199,$J$174:P$174)/$I$118, SUMIF($J$5:P$5, $D199,$J$174:P$174)-SUM($I199:P199))</f>
        <v>0</v>
      </c>
      <c r="R199" s="8">
        <f>IF(SUM($I199:Q199)&lt;SUMIF($J$5:Q$5, $D199,$J$174:Q$174), SUMIF($J$5:Q$5, $D199,$J$174:Q$174)/$I$118, SUMIF($J$5:Q$5, $D199,$J$174:Q$174)-SUM($I199:Q199))</f>
        <v>0</v>
      </c>
      <c r="S199" s="8">
        <f>IF(SUM($I199:R199)&lt;SUMIF($J$5:R$5, $D199,$J$174:R$174), SUMIF($J$5:R$5, $D199,$J$174:R$174)/$I$118, SUMIF($J$5:R$5, $D199,$J$174:R$174)-SUM($I199:R199))</f>
        <v>0</v>
      </c>
      <c r="T199" s="8">
        <f>IF(SUM($I199:S199)&lt;SUMIF($J$5:S$5, $D199,$J$174:S$174), SUMIF($J$5:S$5, $D199,$J$174:S$174)/$I$118, SUMIF($J$5:S$5, $D199,$J$174:S$174)-SUM($I199:S199))</f>
        <v>0</v>
      </c>
      <c r="U199" s="8">
        <f>IF(SUM($I199:T199)&lt;SUMIF($J$5:T$5, $D199,$J$174:T$174), SUMIF($J$5:T$5, $D199,$J$174:T$174)/$I$118, SUMIF($J$5:T$5, $D199,$J$174:T$174)-SUM($I199:T199))</f>
        <v>0</v>
      </c>
      <c r="V199" s="8">
        <f>IF(SUM($I199:U199)&lt;SUMIF($J$5:U$5, $D199,$J$174:U$174), SUMIF($J$5:U$5, $D199,$J$174:U$174)/$I$118, SUMIF($J$5:U$5, $D199,$J$174:U$174)-SUM($I199:U199))</f>
        <v>0</v>
      </c>
      <c r="W199" s="8">
        <f>IF(SUM($I199:V199)&lt;SUMIF($J$5:V$5, $D199,$J$174:V$174), SUMIF($J$5:V$5, $D199,$J$174:V$174)/$I$118, SUMIF($J$5:V$5, $D199,$J$174:V$174)-SUM($I199:V199))</f>
        <v>0</v>
      </c>
      <c r="X199" s="8">
        <f>IF(SUM($I199:W199)&lt;SUMIF($J$5:W$5, $D199,$J$174:W$174), SUMIF($J$5:W$5, $D199,$J$174:W$174)/$I$118, SUMIF($J$5:W$5, $D199,$J$174:W$174)-SUM($I199:W199))</f>
        <v>0</v>
      </c>
      <c r="Y199" s="8">
        <f>IF(SUM($I199:X199)&lt;SUMIF($J$5:X$5, $D199,$J$174:X$174), SUMIF($J$5:X$5, $D199,$J$174:X$174)/$I$118, SUMIF($J$5:X$5, $D199,$J$174:X$174)-SUM($I199:X199))</f>
        <v>0</v>
      </c>
      <c r="Z199" s="8">
        <f>IF(SUM($I199:Y199)&lt;SUMIF($J$5:Y$5, $D199,$J$174:Y$174), SUMIF($J$5:Y$5, $D199,$J$174:Y$174)/$I$118, SUMIF($J$5:Y$5, $D199,$J$174:Y$174)-SUM($I199:Y199))</f>
        <v>0</v>
      </c>
      <c r="AA199" s="8">
        <f>IF(SUM($I199:Z199)&lt;SUMIF($J$5:Z$5, $D199,$J$174:Z$174), SUMIF($J$5:Z$5, $D199,$J$174:Z$174)/$I$118, SUMIF($J$5:Z$5, $D199,$J$174:Z$174)-SUM($I199:Z199))</f>
        <v>0</v>
      </c>
      <c r="AB199" s="8">
        <f>IF(SUM($I199:AA199)&lt;SUMIF($J$5:AA$5, $D199,$J$174:AA$174), SUMIF($J$5:AA$5, $D199,$J$174:AA$174)/$I$118, SUMIF($J$5:AA$5, $D199,$J$174:AA$174)-SUM($I199:AA199))</f>
        <v>0</v>
      </c>
      <c r="AC199" s="8">
        <f>IF(SUM($I199:AB199)&lt;SUMIF($J$5:AB$5, $D199,$J$174:AB$174), SUMIF($J$5:AB$5, $D199,$J$174:AB$174)/$I$118, SUMIF($J$5:AB$5, $D199,$J$174:AB$174)-SUM($I199:AB199))</f>
        <v>0</v>
      </c>
      <c r="AD199" s="8">
        <f>IF(SUM($I199:AC199)&lt;SUMIF($J$5:AC$5, $D199,$J$174:AC$174), SUMIF($J$5:AC$5, $D199,$J$174:AC$174)/$I$118, SUMIF($J$5:AC$5, $D199,$J$174:AC$174)-SUM($I199:AC199))</f>
        <v>0</v>
      </c>
      <c r="AE199" s="8">
        <f>IF(SUM($I199:AD199)&lt;SUMIF($J$5:AD$5, $D199,$J$174:AD$174), SUMIF($J$5:AD$5, $D199,$J$174:AD$174)/$I$118, SUMIF($J$5:AD$5, $D199,$J$174:AD$174)-SUM($I199:AD199))</f>
        <v>0</v>
      </c>
      <c r="AF199" s="8">
        <f>IF(SUM($I199:AE199)&lt;SUMIF($J$5:AE$5, $D199,$J$174:AE$174), SUMIF($J$5:AE$5, $D199,$J$174:AE$174)/$I$118, SUMIF($J$5:AE$5, $D199,$J$174:AE$174)-SUM($I199:AE199))</f>
        <v>0</v>
      </c>
      <c r="AG199" s="8">
        <f>IF(SUM($I199:AF199)&lt;SUMIF($J$5:AF$5, $D199,$J$174:AF$174), SUMIF($J$5:AF$5, $D199,$J$174:AF$174)/$I$118, SUMIF($J$5:AF$5, $D199,$J$174:AF$174)-SUM($I199:AF199))</f>
        <v>0</v>
      </c>
      <c r="AH199" s="8">
        <f>IF(SUM($I199:AG199)&lt;SUMIF($J$5:AG$5, $D199,$J$174:AG$174), SUMIF($J$5:AG$5, $D199,$J$174:AG$174)/$I$118, SUMIF($J$5:AG$5, $D199,$J$174:AG$174)-SUM($I199:AG199))</f>
        <v>0</v>
      </c>
      <c r="AI199" s="8">
        <f>IF(SUM($I199:AH199)&lt;SUMIF($J$5:AH$5, $D199,$J$174:AH$174), SUMIF($J$5:AH$5, $D199,$J$174:AH$174)/$I$118, SUMIF($J$5:AH$5, $D199,$J$174:AH$174)-SUM($I199:AH199))</f>
        <v>0</v>
      </c>
      <c r="AJ199" s="8">
        <f>IF(SUM($I199:AI199)&lt;SUMIF($J$5:AI$5, $D199,$J$174:AI$174), SUMIF($J$5:AI$5, $D199,$J$174:AI$174)/$I$118, SUMIF($J$5:AI$5, $D199,$J$174:AI$174)-SUM($I199:AI199))</f>
        <v>0</v>
      </c>
      <c r="AK199" s="8">
        <f>IF(SUM($I199:AJ199)&lt;SUMIF($J$5:AJ$5, $D199,$J$174:AJ$174), SUMIF($J$5:AJ$5, $D199,$J$174:AJ$174)/$I$118, SUMIF($J$5:AJ$5, $D199,$J$174:AJ$174)-SUM($I199:AJ199))</f>
        <v>0</v>
      </c>
      <c r="AL199" s="8">
        <f>IF(SUM($I199:AK199)&lt;SUMIF($J$5:AK$5, $D199,$J$174:AK$174), SUMIF($J$5:AK$5, $D199,$J$174:AK$174)/$I$118, SUMIF($J$5:AK$5, $D199,$J$174:AK$174)-SUM($I199:AK199))</f>
        <v>0</v>
      </c>
      <c r="AM199" s="8">
        <f>IF(SUM($I199:AL199)&lt;SUMIF($J$5:AL$5, $D199,$J$174:AL$174), SUMIF($J$5:AL$5, $D199,$J$174:AL$174)/$I$118, SUMIF($J$5:AL$5, $D199,$J$174:AL$174)-SUM($I199:AL199))</f>
        <v>0</v>
      </c>
      <c r="AP199" s="9"/>
    </row>
    <row r="200" spans="4:42" ht="12.75" customHeight="1">
      <c r="D200" s="36">
        <f t="shared" si="124"/>
        <v>2035</v>
      </c>
      <c r="E200" s="1" t="s">
        <v>50</v>
      </c>
      <c r="I200" s="57"/>
      <c r="J200" s="8">
        <f>IF(SUM($I200:I200)&lt;SUMIF(I$5:$J$5, $D200,I$174:$J$174), SUMIF(I$5:$J$5, $D200,I$174:$J$174)/$I$118, SUMIF(I$5:$J$5, $D200,I$174:$J$174)-SUM($I200:I200))</f>
        <v>0</v>
      </c>
      <c r="K200" s="8">
        <f>IF(SUM($I200:J200)&lt;SUMIF(J$5:$J$5, $D200,J$174:$J$174), SUMIF(J$5:$J$5, $D200,J$174:$J$174)/$I$118, SUMIF(J$5:$J$5, $D200,J$174:$J$174)-SUM($I200:J200))</f>
        <v>0</v>
      </c>
      <c r="L200" s="8">
        <f>IF(SUM($I200:K200)&lt;SUMIF($J$5:K$5, $D200,$J$174:K$174), SUMIF($J$5:K$5, $D200,$J$174:K$174)/$I$118, SUMIF($J$5:K$5, $D200,$J$174:K$174)-SUM($I200:K200))</f>
        <v>0</v>
      </c>
      <c r="M200" s="8">
        <f>IF(SUM($I200:L200)&lt;SUMIF($J$5:L$5, $D200,$J$174:L$174), SUMIF($J$5:L$5, $D200,$J$174:L$174)/$I$118, SUMIF($J$5:L$5, $D200,$J$174:L$174)-SUM($I200:L200))</f>
        <v>0</v>
      </c>
      <c r="N200" s="8">
        <f>IF(SUM($I200:M200)&lt;SUMIF($J$5:M$5, $D200,$J$174:M$174), SUMIF($J$5:M$5, $D200,$J$174:M$174)/$I$118, SUMIF($J$5:M$5, $D200,$J$174:M$174)-SUM($I200:M200))</f>
        <v>0</v>
      </c>
      <c r="O200" s="8">
        <f>IF(SUM($I200:N200)&lt;SUMIF($J$5:N$5, $D200,$J$174:N$174), SUMIF($J$5:N$5, $D200,$J$174:N$174)/$I$118, SUMIF($J$5:N$5, $D200,$J$174:N$174)-SUM($I200:N200))</f>
        <v>0</v>
      </c>
      <c r="P200" s="8">
        <f>IF(SUM($I200:O200)&lt;SUMIF($J$5:O$5, $D200,$J$174:O$174), SUMIF($J$5:O$5, $D200,$J$174:O$174)/$I$118, SUMIF($J$5:O$5, $D200,$J$174:O$174)-SUM($I200:O200))</f>
        <v>0</v>
      </c>
      <c r="Q200" s="8">
        <f>IF(SUM($I200:P200)&lt;SUMIF($J$5:P$5, $D200,$J$174:P$174), SUMIF($J$5:P$5, $D200,$J$174:P$174)/$I$118, SUMIF($J$5:P$5, $D200,$J$174:P$174)-SUM($I200:P200))</f>
        <v>0</v>
      </c>
      <c r="R200" s="8">
        <f>IF(SUM($I200:Q200)&lt;SUMIF($J$5:Q$5, $D200,$J$174:Q$174), SUMIF($J$5:Q$5, $D200,$J$174:Q$174)/$I$118, SUMIF($J$5:Q$5, $D200,$J$174:Q$174)-SUM($I200:Q200))</f>
        <v>0</v>
      </c>
      <c r="S200" s="8">
        <f>IF(SUM($I200:R200)&lt;SUMIF($J$5:R$5, $D200,$J$174:R$174), SUMIF($J$5:R$5, $D200,$J$174:R$174)/$I$118, SUMIF($J$5:R$5, $D200,$J$174:R$174)-SUM($I200:R200))</f>
        <v>0</v>
      </c>
      <c r="T200" s="8">
        <f>IF(SUM($I200:S200)&lt;SUMIF($J$5:S$5, $D200,$J$174:S$174), SUMIF($J$5:S$5, $D200,$J$174:S$174)/$I$118, SUMIF($J$5:S$5, $D200,$J$174:S$174)-SUM($I200:S200))</f>
        <v>0</v>
      </c>
      <c r="U200" s="8">
        <f>IF(SUM($I200:T200)&lt;SUMIF($J$5:T$5, $D200,$J$174:T$174), SUMIF($J$5:T$5, $D200,$J$174:T$174)/$I$118, SUMIF($J$5:T$5, $D200,$J$174:T$174)-SUM($I200:T200))</f>
        <v>0</v>
      </c>
      <c r="V200" s="8">
        <f>IF(SUM($I200:U200)&lt;SUMIF($J$5:U$5, $D200,$J$174:U$174), SUMIF($J$5:U$5, $D200,$J$174:U$174)/$I$118, SUMIF($J$5:U$5, $D200,$J$174:U$174)-SUM($I200:U200))</f>
        <v>0</v>
      </c>
      <c r="W200" s="8">
        <f>IF(SUM($I200:V200)&lt;SUMIF($J$5:V$5, $D200,$J$174:V$174), SUMIF($J$5:V$5, $D200,$J$174:V$174)/$I$118, SUMIF($J$5:V$5, $D200,$J$174:V$174)-SUM($I200:V200))</f>
        <v>0</v>
      </c>
      <c r="X200" s="8">
        <f>IF(SUM($I200:W200)&lt;SUMIF($J$5:W$5, $D200,$J$174:W$174), SUMIF($J$5:W$5, $D200,$J$174:W$174)/$I$118, SUMIF($J$5:W$5, $D200,$J$174:W$174)-SUM($I200:W200))</f>
        <v>0</v>
      </c>
      <c r="Y200" s="8">
        <f>IF(SUM($I200:X200)&lt;SUMIF($J$5:X$5, $D200,$J$174:X$174), SUMIF($J$5:X$5, $D200,$J$174:X$174)/$I$118, SUMIF($J$5:X$5, $D200,$J$174:X$174)-SUM($I200:X200))</f>
        <v>0</v>
      </c>
      <c r="Z200" s="8">
        <f>IF(SUM($I200:Y200)&lt;SUMIF($J$5:Y$5, $D200,$J$174:Y$174), SUMIF($J$5:Y$5, $D200,$J$174:Y$174)/$I$118, SUMIF($J$5:Y$5, $D200,$J$174:Y$174)-SUM($I200:Y200))</f>
        <v>0</v>
      </c>
      <c r="AA200" s="8">
        <f>IF(SUM($I200:Z200)&lt;SUMIF($J$5:Z$5, $D200,$J$174:Z$174), SUMIF($J$5:Z$5, $D200,$J$174:Z$174)/$I$118, SUMIF($J$5:Z$5, $D200,$J$174:Z$174)-SUM($I200:Z200))</f>
        <v>0</v>
      </c>
      <c r="AB200" s="8">
        <f>IF(SUM($I200:AA200)&lt;SUMIF($J$5:AA$5, $D200,$J$174:AA$174), SUMIF($J$5:AA$5, $D200,$J$174:AA$174)/$I$118, SUMIF($J$5:AA$5, $D200,$J$174:AA$174)-SUM($I200:AA200))</f>
        <v>0</v>
      </c>
      <c r="AC200" s="8">
        <f>IF(SUM($I200:AB200)&lt;SUMIF($J$5:AB$5, $D200,$J$174:AB$174), SUMIF($J$5:AB$5, $D200,$J$174:AB$174)/$I$118, SUMIF($J$5:AB$5, $D200,$J$174:AB$174)-SUM($I200:AB200))</f>
        <v>0</v>
      </c>
      <c r="AD200" s="8">
        <f>IF(SUM($I200:AC200)&lt;SUMIF($J$5:AC$5, $D200,$J$174:AC$174), SUMIF($J$5:AC$5, $D200,$J$174:AC$174)/$I$118, SUMIF($J$5:AC$5, $D200,$J$174:AC$174)-SUM($I200:AC200))</f>
        <v>0</v>
      </c>
      <c r="AE200" s="8">
        <f>IF(SUM($I200:AD200)&lt;SUMIF($J$5:AD$5, $D200,$J$174:AD$174), SUMIF($J$5:AD$5, $D200,$J$174:AD$174)/$I$118, SUMIF($J$5:AD$5, $D200,$J$174:AD$174)-SUM($I200:AD200))</f>
        <v>0</v>
      </c>
      <c r="AF200" s="8">
        <f>IF(SUM($I200:AE200)&lt;SUMIF($J$5:AE$5, $D200,$J$174:AE$174), SUMIF($J$5:AE$5, $D200,$J$174:AE$174)/$I$118, SUMIF($J$5:AE$5, $D200,$J$174:AE$174)-SUM($I200:AE200))</f>
        <v>0</v>
      </c>
      <c r="AG200" s="8">
        <f>IF(SUM($I200:AF200)&lt;SUMIF($J$5:AF$5, $D200,$J$174:AF$174), SUMIF($J$5:AF$5, $D200,$J$174:AF$174)/$I$118, SUMIF($J$5:AF$5, $D200,$J$174:AF$174)-SUM($I200:AF200))</f>
        <v>0</v>
      </c>
      <c r="AH200" s="8">
        <f>IF(SUM($I200:AG200)&lt;SUMIF($J$5:AG$5, $D200,$J$174:AG$174), SUMIF($J$5:AG$5, $D200,$J$174:AG$174)/$I$118, SUMIF($J$5:AG$5, $D200,$J$174:AG$174)-SUM($I200:AG200))</f>
        <v>0</v>
      </c>
      <c r="AI200" s="8">
        <f>IF(SUM($I200:AH200)&lt;SUMIF($J$5:AH$5, $D200,$J$174:AH$174), SUMIF($J$5:AH$5, $D200,$J$174:AH$174)/$I$118, SUMIF($J$5:AH$5, $D200,$J$174:AH$174)-SUM($I200:AH200))</f>
        <v>0</v>
      </c>
      <c r="AJ200" s="8">
        <f>IF(SUM($I200:AI200)&lt;SUMIF($J$5:AI$5, $D200,$J$174:AI$174), SUMIF($J$5:AI$5, $D200,$J$174:AI$174)/$I$118, SUMIF($J$5:AI$5, $D200,$J$174:AI$174)-SUM($I200:AI200))</f>
        <v>0</v>
      </c>
      <c r="AK200" s="8">
        <f>IF(SUM($I200:AJ200)&lt;SUMIF($J$5:AJ$5, $D200,$J$174:AJ$174), SUMIF($J$5:AJ$5, $D200,$J$174:AJ$174)/$I$118, SUMIF($J$5:AJ$5, $D200,$J$174:AJ$174)-SUM($I200:AJ200))</f>
        <v>0</v>
      </c>
      <c r="AL200" s="8">
        <f>IF(SUM($I200:AK200)&lt;SUMIF($J$5:AK$5, $D200,$J$174:AK$174), SUMIF($J$5:AK$5, $D200,$J$174:AK$174)/$I$118, SUMIF($J$5:AK$5, $D200,$J$174:AK$174)-SUM($I200:AK200))</f>
        <v>0</v>
      </c>
      <c r="AM200" s="8">
        <f>IF(SUM($I200:AL200)&lt;SUMIF($J$5:AL$5, $D200,$J$174:AL$174), SUMIF($J$5:AL$5, $D200,$J$174:AL$174)/$I$118, SUMIF($J$5:AL$5, $D200,$J$174:AL$174)-SUM($I200:AL200))</f>
        <v>0</v>
      </c>
      <c r="AP200" s="9"/>
    </row>
    <row r="201" spans="4:42" ht="12.75" customHeight="1">
      <c r="D201" s="36">
        <f t="shared" si="124"/>
        <v>2036</v>
      </c>
      <c r="E201" s="1" t="s">
        <v>50</v>
      </c>
      <c r="I201" s="57"/>
      <c r="J201" s="8">
        <f>IF(SUM($I201:I201)&lt;SUMIF(I$5:$J$5, $D201,I$174:$J$174), SUMIF(I$5:$J$5, $D201,I$174:$J$174)/$I$118, SUMIF(I$5:$J$5, $D201,I$174:$J$174)-SUM($I201:I201))</f>
        <v>0</v>
      </c>
      <c r="K201" s="8">
        <f>IF(SUM($I201:J201)&lt;SUMIF(J$5:$J$5, $D201,J$174:$J$174), SUMIF(J$5:$J$5, $D201,J$174:$J$174)/$I$118, SUMIF(J$5:$J$5, $D201,J$174:$J$174)-SUM($I201:J201))</f>
        <v>0</v>
      </c>
      <c r="L201" s="8">
        <f>IF(SUM($I201:K201)&lt;SUMIF($J$5:K$5, $D201,$J$174:K$174), SUMIF($J$5:K$5, $D201,$J$174:K$174)/$I$118, SUMIF($J$5:K$5, $D201,$J$174:K$174)-SUM($I201:K201))</f>
        <v>0</v>
      </c>
      <c r="M201" s="8">
        <f>IF(SUM($I201:L201)&lt;SUMIF($J$5:L$5, $D201,$J$174:L$174), SUMIF($J$5:L$5, $D201,$J$174:L$174)/$I$118, SUMIF($J$5:L$5, $D201,$J$174:L$174)-SUM($I201:L201))</f>
        <v>0</v>
      </c>
      <c r="N201" s="8">
        <f>IF(SUM($I201:M201)&lt;SUMIF($J$5:M$5, $D201,$J$174:M$174), SUMIF($J$5:M$5, $D201,$J$174:M$174)/$I$118, SUMIF($J$5:M$5, $D201,$J$174:M$174)-SUM($I201:M201))</f>
        <v>0</v>
      </c>
      <c r="O201" s="8">
        <f>IF(SUM($I201:N201)&lt;SUMIF($J$5:N$5, $D201,$J$174:N$174), SUMIF($J$5:N$5, $D201,$J$174:N$174)/$I$118, SUMIF($J$5:N$5, $D201,$J$174:N$174)-SUM($I201:N201))</f>
        <v>0</v>
      </c>
      <c r="P201" s="8">
        <f>IF(SUM($I201:O201)&lt;SUMIF($J$5:O$5, $D201,$J$174:O$174), SUMIF($J$5:O$5, $D201,$J$174:O$174)/$I$118, SUMIF($J$5:O$5, $D201,$J$174:O$174)-SUM($I201:O201))</f>
        <v>0</v>
      </c>
      <c r="Q201" s="8">
        <f>IF(SUM($I201:P201)&lt;SUMIF($J$5:P$5, $D201,$J$174:P$174), SUMIF($J$5:P$5, $D201,$J$174:P$174)/$I$118, SUMIF($J$5:P$5, $D201,$J$174:P$174)-SUM($I201:P201))</f>
        <v>0</v>
      </c>
      <c r="R201" s="8">
        <f>IF(SUM($I201:Q201)&lt;SUMIF($J$5:Q$5, $D201,$J$174:Q$174), SUMIF($J$5:Q$5, $D201,$J$174:Q$174)/$I$118, SUMIF($J$5:Q$5, $D201,$J$174:Q$174)-SUM($I201:Q201))</f>
        <v>0</v>
      </c>
      <c r="S201" s="8">
        <f>IF(SUM($I201:R201)&lt;SUMIF($J$5:R$5, $D201,$J$174:R$174), SUMIF($J$5:R$5, $D201,$J$174:R$174)/$I$118, SUMIF($J$5:R$5, $D201,$J$174:R$174)-SUM($I201:R201))</f>
        <v>0</v>
      </c>
      <c r="T201" s="8">
        <f>IF(SUM($I201:S201)&lt;SUMIF($J$5:S$5, $D201,$J$174:S$174), SUMIF($J$5:S$5, $D201,$J$174:S$174)/$I$118, SUMIF($J$5:S$5, $D201,$J$174:S$174)-SUM($I201:S201))</f>
        <v>0</v>
      </c>
      <c r="U201" s="8">
        <f>IF(SUM($I201:T201)&lt;SUMIF($J$5:T$5, $D201,$J$174:T$174), SUMIF($J$5:T$5, $D201,$J$174:T$174)/$I$118, SUMIF($J$5:T$5, $D201,$J$174:T$174)-SUM($I201:T201))</f>
        <v>0</v>
      </c>
      <c r="V201" s="8">
        <f>IF(SUM($I201:U201)&lt;SUMIF($J$5:U$5, $D201,$J$174:U$174), SUMIF($J$5:U$5, $D201,$J$174:U$174)/$I$118, SUMIF($J$5:U$5, $D201,$J$174:U$174)-SUM($I201:U201))</f>
        <v>0</v>
      </c>
      <c r="W201" s="8">
        <f>IF(SUM($I201:V201)&lt;SUMIF($J$5:V$5, $D201,$J$174:V$174), SUMIF($J$5:V$5, $D201,$J$174:V$174)/$I$118, SUMIF($J$5:V$5, $D201,$J$174:V$174)-SUM($I201:V201))</f>
        <v>0</v>
      </c>
      <c r="X201" s="8">
        <f>IF(SUM($I201:W201)&lt;SUMIF($J$5:W$5, $D201,$J$174:W$174), SUMIF($J$5:W$5, $D201,$J$174:W$174)/$I$118, SUMIF($J$5:W$5, $D201,$J$174:W$174)-SUM($I201:W201))</f>
        <v>0</v>
      </c>
      <c r="Y201" s="8">
        <f>IF(SUM($I201:X201)&lt;SUMIF($J$5:X$5, $D201,$J$174:X$174), SUMIF($J$5:X$5, $D201,$J$174:X$174)/$I$118, SUMIF($J$5:X$5, $D201,$J$174:X$174)-SUM($I201:X201))</f>
        <v>0</v>
      </c>
      <c r="Z201" s="8">
        <f>IF(SUM($I201:Y201)&lt;SUMIF($J$5:Y$5, $D201,$J$174:Y$174), SUMIF($J$5:Y$5, $D201,$J$174:Y$174)/$I$118, SUMIF($J$5:Y$5, $D201,$J$174:Y$174)-SUM($I201:Y201))</f>
        <v>0</v>
      </c>
      <c r="AA201" s="8">
        <f>IF(SUM($I201:Z201)&lt;SUMIF($J$5:Z$5, $D201,$J$174:Z$174), SUMIF($J$5:Z$5, $D201,$J$174:Z$174)/$I$118, SUMIF($J$5:Z$5, $D201,$J$174:Z$174)-SUM($I201:Z201))</f>
        <v>0</v>
      </c>
      <c r="AB201" s="8">
        <f>IF(SUM($I201:AA201)&lt;SUMIF($J$5:AA$5, $D201,$J$174:AA$174), SUMIF($J$5:AA$5, $D201,$J$174:AA$174)/$I$118, SUMIF($J$5:AA$5, $D201,$J$174:AA$174)-SUM($I201:AA201))</f>
        <v>0</v>
      </c>
      <c r="AC201" s="8">
        <f>IF(SUM($I201:AB201)&lt;SUMIF($J$5:AB$5, $D201,$J$174:AB$174), SUMIF($J$5:AB$5, $D201,$J$174:AB$174)/$I$118, SUMIF($J$5:AB$5, $D201,$J$174:AB$174)-SUM($I201:AB201))</f>
        <v>0</v>
      </c>
      <c r="AD201" s="8">
        <f>IF(SUM($I201:AC201)&lt;SUMIF($J$5:AC$5, $D201,$J$174:AC$174), SUMIF($J$5:AC$5, $D201,$J$174:AC$174)/$I$118, SUMIF($J$5:AC$5, $D201,$J$174:AC$174)-SUM($I201:AC201))</f>
        <v>0</v>
      </c>
      <c r="AE201" s="8">
        <f>IF(SUM($I201:AD201)&lt;SUMIF($J$5:AD$5, $D201,$J$174:AD$174), SUMIF($J$5:AD$5, $D201,$J$174:AD$174)/$I$118, SUMIF($J$5:AD$5, $D201,$J$174:AD$174)-SUM($I201:AD201))</f>
        <v>0</v>
      </c>
      <c r="AF201" s="8">
        <f>IF(SUM($I201:AE201)&lt;SUMIF($J$5:AE$5, $D201,$J$174:AE$174), SUMIF($J$5:AE$5, $D201,$J$174:AE$174)/$I$118, SUMIF($J$5:AE$5, $D201,$J$174:AE$174)-SUM($I201:AE201))</f>
        <v>0</v>
      </c>
      <c r="AG201" s="8">
        <f>IF(SUM($I201:AF201)&lt;SUMIF($J$5:AF$5, $D201,$J$174:AF$174), SUMIF($J$5:AF$5, $D201,$J$174:AF$174)/$I$118, SUMIF($J$5:AF$5, $D201,$J$174:AF$174)-SUM($I201:AF201))</f>
        <v>0</v>
      </c>
      <c r="AH201" s="8">
        <f>IF(SUM($I201:AG201)&lt;SUMIF($J$5:AG$5, $D201,$J$174:AG$174), SUMIF($J$5:AG$5, $D201,$J$174:AG$174)/$I$118, SUMIF($J$5:AG$5, $D201,$J$174:AG$174)-SUM($I201:AG201))</f>
        <v>0</v>
      </c>
      <c r="AI201" s="8">
        <f>IF(SUM($I201:AH201)&lt;SUMIF($J$5:AH$5, $D201,$J$174:AH$174), SUMIF($J$5:AH$5, $D201,$J$174:AH$174)/$I$118, SUMIF($J$5:AH$5, $D201,$J$174:AH$174)-SUM($I201:AH201))</f>
        <v>0</v>
      </c>
      <c r="AJ201" s="8">
        <f>IF(SUM($I201:AI201)&lt;SUMIF($J$5:AI$5, $D201,$J$174:AI$174), SUMIF($J$5:AI$5, $D201,$J$174:AI$174)/$I$118, SUMIF($J$5:AI$5, $D201,$J$174:AI$174)-SUM($I201:AI201))</f>
        <v>0</v>
      </c>
      <c r="AK201" s="8">
        <f>IF(SUM($I201:AJ201)&lt;SUMIF($J$5:AJ$5, $D201,$J$174:AJ$174), SUMIF($J$5:AJ$5, $D201,$J$174:AJ$174)/$I$118, SUMIF($J$5:AJ$5, $D201,$J$174:AJ$174)-SUM($I201:AJ201))</f>
        <v>0</v>
      </c>
      <c r="AL201" s="8">
        <f>IF(SUM($I201:AK201)&lt;SUMIF($J$5:AK$5, $D201,$J$174:AK$174), SUMIF($J$5:AK$5, $D201,$J$174:AK$174)/$I$118, SUMIF($J$5:AK$5, $D201,$J$174:AK$174)-SUM($I201:AK201))</f>
        <v>0</v>
      </c>
      <c r="AM201" s="8">
        <f>IF(SUM($I201:AL201)&lt;SUMIF($J$5:AL$5, $D201,$J$174:AL$174), SUMIF($J$5:AL$5, $D201,$J$174:AL$174)/$I$118, SUMIF($J$5:AL$5, $D201,$J$174:AL$174)-SUM($I201:AL201))</f>
        <v>0</v>
      </c>
      <c r="AP201" s="9"/>
    </row>
    <row r="202" spans="4:42" ht="12.75" customHeight="1">
      <c r="D202" s="36">
        <f t="shared" si="124"/>
        <v>2037</v>
      </c>
      <c r="E202" s="1" t="s">
        <v>50</v>
      </c>
      <c r="I202" s="57"/>
      <c r="J202" s="8">
        <f>IF(SUM($I202:I202)&lt;SUMIF(I$5:$J$5, $D202,I$174:$J$174), SUMIF(I$5:$J$5, $D202,I$174:$J$174)/$I$118, SUMIF(I$5:$J$5, $D202,I$174:$J$174)-SUM($I202:I202))</f>
        <v>0</v>
      </c>
      <c r="K202" s="8">
        <f>IF(SUM($I202:J202)&lt;SUMIF(J$5:$J$5, $D202,J$174:$J$174), SUMIF(J$5:$J$5, $D202,J$174:$J$174)/$I$118, SUMIF(J$5:$J$5, $D202,J$174:$J$174)-SUM($I202:J202))</f>
        <v>0</v>
      </c>
      <c r="L202" s="8">
        <f>IF(SUM($I202:K202)&lt;SUMIF($J$5:K$5, $D202,$J$174:K$174), SUMIF($J$5:K$5, $D202,$J$174:K$174)/$I$118, SUMIF($J$5:K$5, $D202,$J$174:K$174)-SUM($I202:K202))</f>
        <v>0</v>
      </c>
      <c r="M202" s="8">
        <f>IF(SUM($I202:L202)&lt;SUMIF($J$5:L$5, $D202,$J$174:L$174), SUMIF($J$5:L$5, $D202,$J$174:L$174)/$I$118, SUMIF($J$5:L$5, $D202,$J$174:L$174)-SUM($I202:L202))</f>
        <v>0</v>
      </c>
      <c r="N202" s="8">
        <f>IF(SUM($I202:M202)&lt;SUMIF($J$5:M$5, $D202,$J$174:M$174), SUMIF($J$5:M$5, $D202,$J$174:M$174)/$I$118, SUMIF($J$5:M$5, $D202,$J$174:M$174)-SUM($I202:M202))</f>
        <v>0</v>
      </c>
      <c r="O202" s="8">
        <f>IF(SUM($I202:N202)&lt;SUMIF($J$5:N$5, $D202,$J$174:N$174), SUMIF($J$5:N$5, $D202,$J$174:N$174)/$I$118, SUMIF($J$5:N$5, $D202,$J$174:N$174)-SUM($I202:N202))</f>
        <v>0</v>
      </c>
      <c r="P202" s="8">
        <f>IF(SUM($I202:O202)&lt;SUMIF($J$5:O$5, $D202,$J$174:O$174), SUMIF($J$5:O$5, $D202,$J$174:O$174)/$I$118, SUMIF($J$5:O$5, $D202,$J$174:O$174)-SUM($I202:O202))</f>
        <v>0</v>
      </c>
      <c r="Q202" s="8">
        <f>IF(SUM($I202:P202)&lt;SUMIF($J$5:P$5, $D202,$J$174:P$174), SUMIF($J$5:P$5, $D202,$J$174:P$174)/$I$118, SUMIF($J$5:P$5, $D202,$J$174:P$174)-SUM($I202:P202))</f>
        <v>0</v>
      </c>
      <c r="R202" s="8">
        <f>IF(SUM($I202:Q202)&lt;SUMIF($J$5:Q$5, $D202,$J$174:Q$174), SUMIF($J$5:Q$5, $D202,$J$174:Q$174)/$I$118, SUMIF($J$5:Q$5, $D202,$J$174:Q$174)-SUM($I202:Q202))</f>
        <v>0</v>
      </c>
      <c r="S202" s="8">
        <f>IF(SUM($I202:R202)&lt;SUMIF($J$5:R$5, $D202,$J$174:R$174), SUMIF($J$5:R$5, $D202,$J$174:R$174)/$I$118, SUMIF($J$5:R$5, $D202,$J$174:R$174)-SUM($I202:R202))</f>
        <v>0</v>
      </c>
      <c r="T202" s="8">
        <f>IF(SUM($I202:S202)&lt;SUMIF($J$5:S$5, $D202,$J$174:S$174), SUMIF($J$5:S$5, $D202,$J$174:S$174)/$I$118, SUMIF($J$5:S$5, $D202,$J$174:S$174)-SUM($I202:S202))</f>
        <v>0</v>
      </c>
      <c r="U202" s="8">
        <f>IF(SUM($I202:T202)&lt;SUMIF($J$5:T$5, $D202,$J$174:T$174), SUMIF($J$5:T$5, $D202,$J$174:T$174)/$I$118, SUMIF($J$5:T$5, $D202,$J$174:T$174)-SUM($I202:T202))</f>
        <v>0</v>
      </c>
      <c r="V202" s="8">
        <f>IF(SUM($I202:U202)&lt;SUMIF($J$5:U$5, $D202,$J$174:U$174), SUMIF($J$5:U$5, $D202,$J$174:U$174)/$I$118, SUMIF($J$5:U$5, $D202,$J$174:U$174)-SUM($I202:U202))</f>
        <v>0</v>
      </c>
      <c r="W202" s="8">
        <f>IF(SUM($I202:V202)&lt;SUMIF($J$5:V$5, $D202,$J$174:V$174), SUMIF($J$5:V$5, $D202,$J$174:V$174)/$I$118, SUMIF($J$5:V$5, $D202,$J$174:V$174)-SUM($I202:V202))</f>
        <v>0</v>
      </c>
      <c r="X202" s="8">
        <f>IF(SUM($I202:W202)&lt;SUMIF($J$5:W$5, $D202,$J$174:W$174), SUMIF($J$5:W$5, $D202,$J$174:W$174)/$I$118, SUMIF($J$5:W$5, $D202,$J$174:W$174)-SUM($I202:W202))</f>
        <v>0</v>
      </c>
      <c r="Y202" s="8">
        <f>IF(SUM($I202:X202)&lt;SUMIF($J$5:X$5, $D202,$J$174:X$174), SUMIF($J$5:X$5, $D202,$J$174:X$174)/$I$118, SUMIF($J$5:X$5, $D202,$J$174:X$174)-SUM($I202:X202))</f>
        <v>0</v>
      </c>
      <c r="Z202" s="8">
        <f>IF(SUM($I202:Y202)&lt;SUMIF($J$5:Y$5, $D202,$J$174:Y$174), SUMIF($J$5:Y$5, $D202,$J$174:Y$174)/$I$118, SUMIF($J$5:Y$5, $D202,$J$174:Y$174)-SUM($I202:Y202))</f>
        <v>0</v>
      </c>
      <c r="AA202" s="8">
        <f>IF(SUM($I202:Z202)&lt;SUMIF($J$5:Z$5, $D202,$J$174:Z$174), SUMIF($J$5:Z$5, $D202,$J$174:Z$174)/$I$118, SUMIF($J$5:Z$5, $D202,$J$174:Z$174)-SUM($I202:Z202))</f>
        <v>0</v>
      </c>
      <c r="AB202" s="8">
        <f>IF(SUM($I202:AA202)&lt;SUMIF($J$5:AA$5, $D202,$J$174:AA$174), SUMIF($J$5:AA$5, $D202,$J$174:AA$174)/$I$118, SUMIF($J$5:AA$5, $D202,$J$174:AA$174)-SUM($I202:AA202))</f>
        <v>0</v>
      </c>
      <c r="AC202" s="8">
        <f>IF(SUM($I202:AB202)&lt;SUMIF($J$5:AB$5, $D202,$J$174:AB$174), SUMIF($J$5:AB$5, $D202,$J$174:AB$174)/$I$118, SUMIF($J$5:AB$5, $D202,$J$174:AB$174)-SUM($I202:AB202))</f>
        <v>0</v>
      </c>
      <c r="AD202" s="8">
        <f>IF(SUM($I202:AC202)&lt;SUMIF($J$5:AC$5, $D202,$J$174:AC$174), SUMIF($J$5:AC$5, $D202,$J$174:AC$174)/$I$118, SUMIF($J$5:AC$5, $D202,$J$174:AC$174)-SUM($I202:AC202))</f>
        <v>0</v>
      </c>
      <c r="AE202" s="8">
        <f>IF(SUM($I202:AD202)&lt;SUMIF($J$5:AD$5, $D202,$J$174:AD$174), SUMIF($J$5:AD$5, $D202,$J$174:AD$174)/$I$118, SUMIF($J$5:AD$5, $D202,$J$174:AD$174)-SUM($I202:AD202))</f>
        <v>0</v>
      </c>
      <c r="AF202" s="8">
        <f>IF(SUM($I202:AE202)&lt;SUMIF($J$5:AE$5, $D202,$J$174:AE$174), SUMIF($J$5:AE$5, $D202,$J$174:AE$174)/$I$118, SUMIF($J$5:AE$5, $D202,$J$174:AE$174)-SUM($I202:AE202))</f>
        <v>0</v>
      </c>
      <c r="AG202" s="8">
        <f>IF(SUM($I202:AF202)&lt;SUMIF($J$5:AF$5, $D202,$J$174:AF$174), SUMIF($J$5:AF$5, $D202,$J$174:AF$174)/$I$118, SUMIF($J$5:AF$5, $D202,$J$174:AF$174)-SUM($I202:AF202))</f>
        <v>0</v>
      </c>
      <c r="AH202" s="8">
        <f>IF(SUM($I202:AG202)&lt;SUMIF($J$5:AG$5, $D202,$J$174:AG$174), SUMIF($J$5:AG$5, $D202,$J$174:AG$174)/$I$118, SUMIF($J$5:AG$5, $D202,$J$174:AG$174)-SUM($I202:AG202))</f>
        <v>0</v>
      </c>
      <c r="AI202" s="8">
        <f>IF(SUM($I202:AH202)&lt;SUMIF($J$5:AH$5, $D202,$J$174:AH$174), SUMIF($J$5:AH$5, $D202,$J$174:AH$174)/$I$118, SUMIF($J$5:AH$5, $D202,$J$174:AH$174)-SUM($I202:AH202))</f>
        <v>0</v>
      </c>
      <c r="AJ202" s="8">
        <f>IF(SUM($I202:AI202)&lt;SUMIF($J$5:AI$5, $D202,$J$174:AI$174), SUMIF($J$5:AI$5, $D202,$J$174:AI$174)/$I$118, SUMIF($J$5:AI$5, $D202,$J$174:AI$174)-SUM($I202:AI202))</f>
        <v>0</v>
      </c>
      <c r="AK202" s="8">
        <f>IF(SUM($I202:AJ202)&lt;SUMIF($J$5:AJ$5, $D202,$J$174:AJ$174), SUMIF($J$5:AJ$5, $D202,$J$174:AJ$174)/$I$118, SUMIF($J$5:AJ$5, $D202,$J$174:AJ$174)-SUM($I202:AJ202))</f>
        <v>0</v>
      </c>
      <c r="AL202" s="8">
        <f>IF(SUM($I202:AK202)&lt;SUMIF($J$5:AK$5, $D202,$J$174:AK$174), SUMIF($J$5:AK$5, $D202,$J$174:AK$174)/$I$118, SUMIF($J$5:AK$5, $D202,$J$174:AK$174)-SUM($I202:AK202))</f>
        <v>0</v>
      </c>
      <c r="AM202" s="8">
        <f>IF(SUM($I202:AL202)&lt;SUMIF($J$5:AL$5, $D202,$J$174:AL$174), SUMIF($J$5:AL$5, $D202,$J$174:AL$174)/$I$118, SUMIF($J$5:AL$5, $D202,$J$174:AL$174)-SUM($I202:AL202))</f>
        <v>0</v>
      </c>
      <c r="AP202" s="9"/>
    </row>
    <row r="203" spans="4:42" ht="12.75" customHeight="1">
      <c r="D203" s="36">
        <f t="shared" si="124"/>
        <v>2038</v>
      </c>
      <c r="E203" s="1" t="s">
        <v>50</v>
      </c>
      <c r="I203" s="57"/>
      <c r="J203" s="8">
        <f>IF(SUM($I203:I203)&lt;SUMIF(I$5:$J$5, $D203,I$174:$J$174), SUMIF(I$5:$J$5, $D203,I$174:$J$174)/$I$118, SUMIF(I$5:$J$5, $D203,I$174:$J$174)-SUM($I203:I203))</f>
        <v>0</v>
      </c>
      <c r="K203" s="8">
        <f>IF(SUM($I203:J203)&lt;SUMIF(J$5:$J$5, $D203,J$174:$J$174), SUMIF(J$5:$J$5, $D203,J$174:$J$174)/$I$118, SUMIF(J$5:$J$5, $D203,J$174:$J$174)-SUM($I203:J203))</f>
        <v>0</v>
      </c>
      <c r="L203" s="8">
        <f>IF(SUM($I203:K203)&lt;SUMIF($J$5:K$5, $D203,$J$174:K$174), SUMIF($J$5:K$5, $D203,$J$174:K$174)/$I$118, SUMIF($J$5:K$5, $D203,$J$174:K$174)-SUM($I203:K203))</f>
        <v>0</v>
      </c>
      <c r="M203" s="8">
        <f>IF(SUM($I203:L203)&lt;SUMIF($J$5:L$5, $D203,$J$174:L$174), SUMIF($J$5:L$5, $D203,$J$174:L$174)/$I$118, SUMIF($J$5:L$5, $D203,$J$174:L$174)-SUM($I203:L203))</f>
        <v>0</v>
      </c>
      <c r="N203" s="8">
        <f>IF(SUM($I203:M203)&lt;SUMIF($J$5:M$5, $D203,$J$174:M$174), SUMIF($J$5:M$5, $D203,$J$174:M$174)/$I$118, SUMIF($J$5:M$5, $D203,$J$174:M$174)-SUM($I203:M203))</f>
        <v>0</v>
      </c>
      <c r="O203" s="8">
        <f>IF(SUM($I203:N203)&lt;SUMIF($J$5:N$5, $D203,$J$174:N$174), SUMIF($J$5:N$5, $D203,$J$174:N$174)/$I$118, SUMIF($J$5:N$5, $D203,$J$174:N$174)-SUM($I203:N203))</f>
        <v>0</v>
      </c>
      <c r="P203" s="8">
        <f>IF(SUM($I203:O203)&lt;SUMIF($J$5:O$5, $D203,$J$174:O$174), SUMIF($J$5:O$5, $D203,$J$174:O$174)/$I$118, SUMIF($J$5:O$5, $D203,$J$174:O$174)-SUM($I203:O203))</f>
        <v>0</v>
      </c>
      <c r="Q203" s="8">
        <f>IF(SUM($I203:P203)&lt;SUMIF($J$5:P$5, $D203,$J$174:P$174), SUMIF($J$5:P$5, $D203,$J$174:P$174)/$I$118, SUMIF($J$5:P$5, $D203,$J$174:P$174)-SUM($I203:P203))</f>
        <v>0</v>
      </c>
      <c r="R203" s="8">
        <f>IF(SUM($I203:Q203)&lt;SUMIF($J$5:Q$5, $D203,$J$174:Q$174), SUMIF($J$5:Q$5, $D203,$J$174:Q$174)/$I$118, SUMIF($J$5:Q$5, $D203,$J$174:Q$174)-SUM($I203:Q203))</f>
        <v>0</v>
      </c>
      <c r="S203" s="8">
        <f>IF(SUM($I203:R203)&lt;SUMIF($J$5:R$5, $D203,$J$174:R$174), SUMIF($J$5:R$5, $D203,$J$174:R$174)/$I$118, SUMIF($J$5:R$5, $D203,$J$174:R$174)-SUM($I203:R203))</f>
        <v>0</v>
      </c>
      <c r="T203" s="8">
        <f>IF(SUM($I203:S203)&lt;SUMIF($J$5:S$5, $D203,$J$174:S$174), SUMIF($J$5:S$5, $D203,$J$174:S$174)/$I$118, SUMIF($J$5:S$5, $D203,$J$174:S$174)-SUM($I203:S203))</f>
        <v>0</v>
      </c>
      <c r="U203" s="8">
        <f>IF(SUM($I203:T203)&lt;SUMIF($J$5:T$5, $D203,$J$174:T$174), SUMIF($J$5:T$5, $D203,$J$174:T$174)/$I$118, SUMIF($J$5:T$5, $D203,$J$174:T$174)-SUM($I203:T203))</f>
        <v>0</v>
      </c>
      <c r="V203" s="8">
        <f>IF(SUM($I203:U203)&lt;SUMIF($J$5:U$5, $D203,$J$174:U$174), SUMIF($J$5:U$5, $D203,$J$174:U$174)/$I$118, SUMIF($J$5:U$5, $D203,$J$174:U$174)-SUM($I203:U203))</f>
        <v>0</v>
      </c>
      <c r="W203" s="8">
        <f>IF(SUM($I203:V203)&lt;SUMIF($J$5:V$5, $D203,$J$174:V$174), SUMIF($J$5:V$5, $D203,$J$174:V$174)/$I$118, SUMIF($J$5:V$5, $D203,$J$174:V$174)-SUM($I203:V203))</f>
        <v>0</v>
      </c>
      <c r="X203" s="8">
        <f>IF(SUM($I203:W203)&lt;SUMIF($J$5:W$5, $D203,$J$174:W$174), SUMIF($J$5:W$5, $D203,$J$174:W$174)/$I$118, SUMIF($J$5:W$5, $D203,$J$174:W$174)-SUM($I203:W203))</f>
        <v>0</v>
      </c>
      <c r="Y203" s="8">
        <f>IF(SUM($I203:X203)&lt;SUMIF($J$5:X$5, $D203,$J$174:X$174), SUMIF($J$5:X$5, $D203,$J$174:X$174)/$I$118, SUMIF($J$5:X$5, $D203,$J$174:X$174)-SUM($I203:X203))</f>
        <v>0</v>
      </c>
      <c r="Z203" s="8">
        <f>IF(SUM($I203:Y203)&lt;SUMIF($J$5:Y$5, $D203,$J$174:Y$174), SUMIF($J$5:Y$5, $D203,$J$174:Y$174)/$I$118, SUMIF($J$5:Y$5, $D203,$J$174:Y$174)-SUM($I203:Y203))</f>
        <v>0</v>
      </c>
      <c r="AA203" s="8">
        <f>IF(SUM($I203:Z203)&lt;SUMIF($J$5:Z$5, $D203,$J$174:Z$174), SUMIF($J$5:Z$5, $D203,$J$174:Z$174)/$I$118, SUMIF($J$5:Z$5, $D203,$J$174:Z$174)-SUM($I203:Z203))</f>
        <v>0</v>
      </c>
      <c r="AB203" s="8">
        <f>IF(SUM($I203:AA203)&lt;SUMIF($J$5:AA$5, $D203,$J$174:AA$174), SUMIF($J$5:AA$5, $D203,$J$174:AA$174)/$I$118, SUMIF($J$5:AA$5, $D203,$J$174:AA$174)-SUM($I203:AA203))</f>
        <v>0</v>
      </c>
      <c r="AC203" s="8">
        <f>IF(SUM($I203:AB203)&lt;SUMIF($J$5:AB$5, $D203,$J$174:AB$174), SUMIF($J$5:AB$5, $D203,$J$174:AB$174)/$I$118, SUMIF($J$5:AB$5, $D203,$J$174:AB$174)-SUM($I203:AB203))</f>
        <v>0</v>
      </c>
      <c r="AD203" s="8">
        <f>IF(SUM($I203:AC203)&lt;SUMIF($J$5:AC$5, $D203,$J$174:AC$174), SUMIF($J$5:AC$5, $D203,$J$174:AC$174)/$I$118, SUMIF($J$5:AC$5, $D203,$J$174:AC$174)-SUM($I203:AC203))</f>
        <v>0</v>
      </c>
      <c r="AE203" s="8">
        <f>IF(SUM($I203:AD203)&lt;SUMIF($J$5:AD$5, $D203,$J$174:AD$174), SUMIF($J$5:AD$5, $D203,$J$174:AD$174)/$I$118, SUMIF($J$5:AD$5, $D203,$J$174:AD$174)-SUM($I203:AD203))</f>
        <v>0</v>
      </c>
      <c r="AF203" s="8">
        <f>IF(SUM($I203:AE203)&lt;SUMIF($J$5:AE$5, $D203,$J$174:AE$174), SUMIF($J$5:AE$5, $D203,$J$174:AE$174)/$I$118, SUMIF($J$5:AE$5, $D203,$J$174:AE$174)-SUM($I203:AE203))</f>
        <v>0</v>
      </c>
      <c r="AG203" s="8">
        <f>IF(SUM($I203:AF203)&lt;SUMIF($J$5:AF$5, $D203,$J$174:AF$174), SUMIF($J$5:AF$5, $D203,$J$174:AF$174)/$I$118, SUMIF($J$5:AF$5, $D203,$J$174:AF$174)-SUM($I203:AF203))</f>
        <v>0</v>
      </c>
      <c r="AH203" s="8">
        <f>IF(SUM($I203:AG203)&lt;SUMIF($J$5:AG$5, $D203,$J$174:AG$174), SUMIF($J$5:AG$5, $D203,$J$174:AG$174)/$I$118, SUMIF($J$5:AG$5, $D203,$J$174:AG$174)-SUM($I203:AG203))</f>
        <v>0</v>
      </c>
      <c r="AI203" s="8">
        <f>IF(SUM($I203:AH203)&lt;SUMIF($J$5:AH$5, $D203,$J$174:AH$174), SUMIF($J$5:AH$5, $D203,$J$174:AH$174)/$I$118, SUMIF($J$5:AH$5, $D203,$J$174:AH$174)-SUM($I203:AH203))</f>
        <v>0</v>
      </c>
      <c r="AJ203" s="8">
        <f>IF(SUM($I203:AI203)&lt;SUMIF($J$5:AI$5, $D203,$J$174:AI$174), SUMIF($J$5:AI$5, $D203,$J$174:AI$174)/$I$118, SUMIF($J$5:AI$5, $D203,$J$174:AI$174)-SUM($I203:AI203))</f>
        <v>0</v>
      </c>
      <c r="AK203" s="8">
        <f>IF(SUM($I203:AJ203)&lt;SUMIF($J$5:AJ$5, $D203,$J$174:AJ$174), SUMIF($J$5:AJ$5, $D203,$J$174:AJ$174)/$I$118, SUMIF($J$5:AJ$5, $D203,$J$174:AJ$174)-SUM($I203:AJ203))</f>
        <v>0</v>
      </c>
      <c r="AL203" s="8">
        <f>IF(SUM($I203:AK203)&lt;SUMIF($J$5:AK$5, $D203,$J$174:AK$174), SUMIF($J$5:AK$5, $D203,$J$174:AK$174)/$I$118, SUMIF($J$5:AK$5, $D203,$J$174:AK$174)-SUM($I203:AK203))</f>
        <v>0</v>
      </c>
      <c r="AM203" s="8">
        <f>IF(SUM($I203:AL203)&lt;SUMIF($J$5:AL$5, $D203,$J$174:AL$174), SUMIF($J$5:AL$5, $D203,$J$174:AL$174)/$I$118, SUMIF($J$5:AL$5, $D203,$J$174:AL$174)-SUM($I203:AL203))</f>
        <v>0</v>
      </c>
      <c r="AP203" s="9"/>
    </row>
    <row r="204" spans="4:42" ht="12.75" customHeight="1">
      <c r="D204" s="36">
        <f t="shared" si="124"/>
        <v>2039</v>
      </c>
      <c r="E204" s="1" t="s">
        <v>50</v>
      </c>
      <c r="I204" s="57"/>
      <c r="J204" s="8">
        <f>IF(SUM($I204:I204)&lt;SUMIF(I$5:$J$5, $D204,I$174:$J$174), SUMIF(I$5:$J$5, $D204,I$174:$J$174)/$I$118, SUMIF(I$5:$J$5, $D204,I$174:$J$174)-SUM($I204:I204))</f>
        <v>0</v>
      </c>
      <c r="K204" s="8">
        <f>IF(SUM($I204:J204)&lt;SUMIF(J$5:$J$5, $D204,J$174:$J$174), SUMIF(J$5:$J$5, $D204,J$174:$J$174)/$I$118, SUMIF(J$5:$J$5, $D204,J$174:$J$174)-SUM($I204:J204))</f>
        <v>0</v>
      </c>
      <c r="L204" s="8">
        <f>IF(SUM($I204:K204)&lt;SUMIF($J$5:K$5, $D204,$J$174:K$174), SUMIF($J$5:K$5, $D204,$J$174:K$174)/$I$118, SUMIF($J$5:K$5, $D204,$J$174:K$174)-SUM($I204:K204))</f>
        <v>0</v>
      </c>
      <c r="M204" s="8">
        <f>IF(SUM($I204:L204)&lt;SUMIF($J$5:L$5, $D204,$J$174:L$174), SUMIF($J$5:L$5, $D204,$J$174:L$174)/$I$118, SUMIF($J$5:L$5, $D204,$J$174:L$174)-SUM($I204:L204))</f>
        <v>0</v>
      </c>
      <c r="N204" s="8">
        <f>IF(SUM($I204:M204)&lt;SUMIF($J$5:M$5, $D204,$J$174:M$174), SUMIF($J$5:M$5, $D204,$J$174:M$174)/$I$118, SUMIF($J$5:M$5, $D204,$J$174:M$174)-SUM($I204:M204))</f>
        <v>0</v>
      </c>
      <c r="O204" s="8">
        <f>IF(SUM($I204:N204)&lt;SUMIF($J$5:N$5, $D204,$J$174:N$174), SUMIF($J$5:N$5, $D204,$J$174:N$174)/$I$118, SUMIF($J$5:N$5, $D204,$J$174:N$174)-SUM($I204:N204))</f>
        <v>0</v>
      </c>
      <c r="P204" s="8">
        <f>IF(SUM($I204:O204)&lt;SUMIF($J$5:O$5, $D204,$J$174:O$174), SUMIF($J$5:O$5, $D204,$J$174:O$174)/$I$118, SUMIF($J$5:O$5, $D204,$J$174:O$174)-SUM($I204:O204))</f>
        <v>0</v>
      </c>
      <c r="Q204" s="8">
        <f>IF(SUM($I204:P204)&lt;SUMIF($J$5:P$5, $D204,$J$174:P$174), SUMIF($J$5:P$5, $D204,$J$174:P$174)/$I$118, SUMIF($J$5:P$5, $D204,$J$174:P$174)-SUM($I204:P204))</f>
        <v>0</v>
      </c>
      <c r="R204" s="8">
        <f>IF(SUM($I204:Q204)&lt;SUMIF($J$5:Q$5, $D204,$J$174:Q$174), SUMIF($J$5:Q$5, $D204,$J$174:Q$174)/$I$118, SUMIF($J$5:Q$5, $D204,$J$174:Q$174)-SUM($I204:Q204))</f>
        <v>0</v>
      </c>
      <c r="S204" s="8">
        <f>IF(SUM($I204:R204)&lt;SUMIF($J$5:R$5, $D204,$J$174:R$174), SUMIF($J$5:R$5, $D204,$J$174:R$174)/$I$118, SUMIF($J$5:R$5, $D204,$J$174:R$174)-SUM($I204:R204))</f>
        <v>0</v>
      </c>
      <c r="T204" s="8">
        <f>IF(SUM($I204:S204)&lt;SUMIF($J$5:S$5, $D204,$J$174:S$174), SUMIF($J$5:S$5, $D204,$J$174:S$174)/$I$118, SUMIF($J$5:S$5, $D204,$J$174:S$174)-SUM($I204:S204))</f>
        <v>0</v>
      </c>
      <c r="U204" s="8">
        <f>IF(SUM($I204:T204)&lt;SUMIF($J$5:T$5, $D204,$J$174:T$174), SUMIF($J$5:T$5, $D204,$J$174:T$174)/$I$118, SUMIF($J$5:T$5, $D204,$J$174:T$174)-SUM($I204:T204))</f>
        <v>0</v>
      </c>
      <c r="V204" s="8">
        <f>IF(SUM($I204:U204)&lt;SUMIF($J$5:U$5, $D204,$J$174:U$174), SUMIF($J$5:U$5, $D204,$J$174:U$174)/$I$118, SUMIF($J$5:U$5, $D204,$J$174:U$174)-SUM($I204:U204))</f>
        <v>0</v>
      </c>
      <c r="W204" s="8">
        <f>IF(SUM($I204:V204)&lt;SUMIF($J$5:V$5, $D204,$J$174:V$174), SUMIF($J$5:V$5, $D204,$J$174:V$174)/$I$118, SUMIF($J$5:V$5, $D204,$J$174:V$174)-SUM($I204:V204))</f>
        <v>0</v>
      </c>
      <c r="X204" s="8">
        <f>IF(SUM($I204:W204)&lt;SUMIF($J$5:W$5, $D204,$J$174:W$174), SUMIF($J$5:W$5, $D204,$J$174:W$174)/$I$118, SUMIF($J$5:W$5, $D204,$J$174:W$174)-SUM($I204:W204))</f>
        <v>0</v>
      </c>
      <c r="Y204" s="8">
        <f>IF(SUM($I204:X204)&lt;SUMIF($J$5:X$5, $D204,$J$174:X$174), SUMIF($J$5:X$5, $D204,$J$174:X$174)/$I$118, SUMIF($J$5:X$5, $D204,$J$174:X$174)-SUM($I204:X204))</f>
        <v>0</v>
      </c>
      <c r="Z204" s="8">
        <f>IF(SUM($I204:Y204)&lt;SUMIF($J$5:Y$5, $D204,$J$174:Y$174), SUMIF($J$5:Y$5, $D204,$J$174:Y$174)/$I$118, SUMIF($J$5:Y$5, $D204,$J$174:Y$174)-SUM($I204:Y204))</f>
        <v>0</v>
      </c>
      <c r="AA204" s="8">
        <f>IF(SUM($I204:Z204)&lt;SUMIF($J$5:Z$5, $D204,$J$174:Z$174), SUMIF($J$5:Z$5, $D204,$J$174:Z$174)/$I$118, SUMIF($J$5:Z$5, $D204,$J$174:Z$174)-SUM($I204:Z204))</f>
        <v>0</v>
      </c>
      <c r="AB204" s="8">
        <f>IF(SUM($I204:AA204)&lt;SUMIF($J$5:AA$5, $D204,$J$174:AA$174), SUMIF($J$5:AA$5, $D204,$J$174:AA$174)/$I$118, SUMIF($J$5:AA$5, $D204,$J$174:AA$174)-SUM($I204:AA204))</f>
        <v>0</v>
      </c>
      <c r="AC204" s="8">
        <f>IF(SUM($I204:AB204)&lt;SUMIF($J$5:AB$5, $D204,$J$174:AB$174), SUMIF($J$5:AB$5, $D204,$J$174:AB$174)/$I$118, SUMIF($J$5:AB$5, $D204,$J$174:AB$174)-SUM($I204:AB204))</f>
        <v>0</v>
      </c>
      <c r="AD204" s="8">
        <f>IF(SUM($I204:AC204)&lt;SUMIF($J$5:AC$5, $D204,$J$174:AC$174), SUMIF($J$5:AC$5, $D204,$J$174:AC$174)/$I$118, SUMIF($J$5:AC$5, $D204,$J$174:AC$174)-SUM($I204:AC204))</f>
        <v>0</v>
      </c>
      <c r="AE204" s="8">
        <f>IF(SUM($I204:AD204)&lt;SUMIF($J$5:AD$5, $D204,$J$174:AD$174), SUMIF($J$5:AD$5, $D204,$J$174:AD$174)/$I$118, SUMIF($J$5:AD$5, $D204,$J$174:AD$174)-SUM($I204:AD204))</f>
        <v>0</v>
      </c>
      <c r="AF204" s="8">
        <f>IF(SUM($I204:AE204)&lt;SUMIF($J$5:AE$5, $D204,$J$174:AE$174), SUMIF($J$5:AE$5, $D204,$J$174:AE$174)/$I$118, SUMIF($J$5:AE$5, $D204,$J$174:AE$174)-SUM($I204:AE204))</f>
        <v>0</v>
      </c>
      <c r="AG204" s="8">
        <f>IF(SUM($I204:AF204)&lt;SUMIF($J$5:AF$5, $D204,$J$174:AF$174), SUMIF($J$5:AF$5, $D204,$J$174:AF$174)/$I$118, SUMIF($J$5:AF$5, $D204,$J$174:AF$174)-SUM($I204:AF204))</f>
        <v>0</v>
      </c>
      <c r="AH204" s="8">
        <f>IF(SUM($I204:AG204)&lt;SUMIF($J$5:AG$5, $D204,$J$174:AG$174), SUMIF($J$5:AG$5, $D204,$J$174:AG$174)/$I$118, SUMIF($J$5:AG$5, $D204,$J$174:AG$174)-SUM($I204:AG204))</f>
        <v>0</v>
      </c>
      <c r="AI204" s="8">
        <f>IF(SUM($I204:AH204)&lt;SUMIF($J$5:AH$5, $D204,$J$174:AH$174), SUMIF($J$5:AH$5, $D204,$J$174:AH$174)/$I$118, SUMIF($J$5:AH$5, $D204,$J$174:AH$174)-SUM($I204:AH204))</f>
        <v>0</v>
      </c>
      <c r="AJ204" s="8">
        <f>IF(SUM($I204:AI204)&lt;SUMIF($J$5:AI$5, $D204,$J$174:AI$174), SUMIF($J$5:AI$5, $D204,$J$174:AI$174)/$I$118, SUMIF($J$5:AI$5, $D204,$J$174:AI$174)-SUM($I204:AI204))</f>
        <v>0</v>
      </c>
      <c r="AK204" s="8">
        <f>IF(SUM($I204:AJ204)&lt;SUMIF($J$5:AJ$5, $D204,$J$174:AJ$174), SUMIF($J$5:AJ$5, $D204,$J$174:AJ$174)/$I$118, SUMIF($J$5:AJ$5, $D204,$J$174:AJ$174)-SUM($I204:AJ204))</f>
        <v>0</v>
      </c>
      <c r="AL204" s="8">
        <f>IF(SUM($I204:AK204)&lt;SUMIF($J$5:AK$5, $D204,$J$174:AK$174), SUMIF($J$5:AK$5, $D204,$J$174:AK$174)/$I$118, SUMIF($J$5:AK$5, $D204,$J$174:AK$174)-SUM($I204:AK204))</f>
        <v>0</v>
      </c>
      <c r="AM204" s="8">
        <f>IF(SUM($I204:AL204)&lt;SUMIF($J$5:AL$5, $D204,$J$174:AL$174), SUMIF($J$5:AL$5, $D204,$J$174:AL$174)/$I$118, SUMIF($J$5:AL$5, $D204,$J$174:AL$174)-SUM($I204:AL204))</f>
        <v>0</v>
      </c>
      <c r="AP204" s="9"/>
    </row>
    <row r="205" spans="4:42" ht="12.75" customHeight="1">
      <c r="D205" s="36">
        <f t="shared" si="124"/>
        <v>2040</v>
      </c>
      <c r="E205" s="1" t="s">
        <v>50</v>
      </c>
      <c r="I205" s="57"/>
      <c r="J205" s="8">
        <f>IF(SUM($I205:I205)&lt;SUMIF(I$5:$J$5, $D205,I$174:$J$174), SUMIF(I$5:$J$5, $D205,I$174:$J$174)/$I$118, SUMIF(I$5:$J$5, $D205,I$174:$J$174)-SUM($I205:I205))</f>
        <v>0</v>
      </c>
      <c r="K205" s="8">
        <f>IF(SUM($I205:J205)&lt;SUMIF(J$5:$J$5, $D205,J$174:$J$174), SUMIF(J$5:$J$5, $D205,J$174:$J$174)/$I$118, SUMIF(J$5:$J$5, $D205,J$174:$J$174)-SUM($I205:J205))</f>
        <v>0</v>
      </c>
      <c r="L205" s="8">
        <f>IF(SUM($I205:K205)&lt;SUMIF($J$5:K$5, $D205,$J$174:K$174), SUMIF($J$5:K$5, $D205,$J$174:K$174)/$I$118, SUMIF($J$5:K$5, $D205,$J$174:K$174)-SUM($I205:K205))</f>
        <v>0</v>
      </c>
      <c r="M205" s="8">
        <f>IF(SUM($I205:L205)&lt;SUMIF($J$5:L$5, $D205,$J$174:L$174), SUMIF($J$5:L$5, $D205,$J$174:L$174)/$I$118, SUMIF($J$5:L$5, $D205,$J$174:L$174)-SUM($I205:L205))</f>
        <v>0</v>
      </c>
      <c r="N205" s="8">
        <f>IF(SUM($I205:M205)&lt;SUMIF($J$5:M$5, $D205,$J$174:M$174), SUMIF($J$5:M$5, $D205,$J$174:M$174)/$I$118, SUMIF($J$5:M$5, $D205,$J$174:M$174)-SUM($I205:M205))</f>
        <v>0</v>
      </c>
      <c r="O205" s="8">
        <f>IF(SUM($I205:N205)&lt;SUMIF($J$5:N$5, $D205,$J$174:N$174), SUMIF($J$5:N$5, $D205,$J$174:N$174)/$I$118, SUMIF($J$5:N$5, $D205,$J$174:N$174)-SUM($I205:N205))</f>
        <v>0</v>
      </c>
      <c r="P205" s="8">
        <f>IF(SUM($I205:O205)&lt;SUMIF($J$5:O$5, $D205,$J$174:O$174), SUMIF($J$5:O$5, $D205,$J$174:O$174)/$I$118, SUMIF($J$5:O$5, $D205,$J$174:O$174)-SUM($I205:O205))</f>
        <v>0</v>
      </c>
      <c r="Q205" s="8">
        <f>IF(SUM($I205:P205)&lt;SUMIF($J$5:P$5, $D205,$J$174:P$174), SUMIF($J$5:P$5, $D205,$J$174:P$174)/$I$118, SUMIF($J$5:P$5, $D205,$J$174:P$174)-SUM($I205:P205))</f>
        <v>0</v>
      </c>
      <c r="R205" s="8">
        <f>IF(SUM($I205:Q205)&lt;SUMIF($J$5:Q$5, $D205,$J$174:Q$174), SUMIF($J$5:Q$5, $D205,$J$174:Q$174)/$I$118, SUMIF($J$5:Q$5, $D205,$J$174:Q$174)-SUM($I205:Q205))</f>
        <v>0</v>
      </c>
      <c r="S205" s="8">
        <f>IF(SUM($I205:R205)&lt;SUMIF($J$5:R$5, $D205,$J$174:R$174), SUMIF($J$5:R$5, $D205,$J$174:R$174)/$I$118, SUMIF($J$5:R$5, $D205,$J$174:R$174)-SUM($I205:R205))</f>
        <v>0</v>
      </c>
      <c r="T205" s="8">
        <f>IF(SUM($I205:S205)&lt;SUMIF($J$5:S$5, $D205,$J$174:S$174), SUMIF($J$5:S$5, $D205,$J$174:S$174)/$I$118, SUMIF($J$5:S$5, $D205,$J$174:S$174)-SUM($I205:S205))</f>
        <v>0</v>
      </c>
      <c r="U205" s="8">
        <f>IF(SUM($I205:T205)&lt;SUMIF($J$5:T$5, $D205,$J$174:T$174), SUMIF($J$5:T$5, $D205,$J$174:T$174)/$I$118, SUMIF($J$5:T$5, $D205,$J$174:T$174)-SUM($I205:T205))</f>
        <v>0</v>
      </c>
      <c r="V205" s="8">
        <f>IF(SUM($I205:U205)&lt;SUMIF($J$5:U$5, $D205,$J$174:U$174), SUMIF($J$5:U$5, $D205,$J$174:U$174)/$I$118, SUMIF($J$5:U$5, $D205,$J$174:U$174)-SUM($I205:U205))</f>
        <v>0</v>
      </c>
      <c r="W205" s="8">
        <f>IF(SUM($I205:V205)&lt;SUMIF($J$5:V$5, $D205,$J$174:V$174), SUMIF($J$5:V$5, $D205,$J$174:V$174)/$I$118, SUMIF($J$5:V$5, $D205,$J$174:V$174)-SUM($I205:V205))</f>
        <v>0</v>
      </c>
      <c r="X205" s="8">
        <f>IF(SUM($I205:W205)&lt;SUMIF($J$5:W$5, $D205,$J$174:W$174), SUMIF($J$5:W$5, $D205,$J$174:W$174)/$I$118, SUMIF($J$5:W$5, $D205,$J$174:W$174)-SUM($I205:W205))</f>
        <v>0</v>
      </c>
      <c r="Y205" s="8">
        <f>IF(SUM($I205:X205)&lt;SUMIF($J$5:X$5, $D205,$J$174:X$174), SUMIF($J$5:X$5, $D205,$J$174:X$174)/$I$118, SUMIF($J$5:X$5, $D205,$J$174:X$174)-SUM($I205:X205))</f>
        <v>0</v>
      </c>
      <c r="Z205" s="8">
        <f>IF(SUM($I205:Y205)&lt;SUMIF($J$5:Y$5, $D205,$J$174:Y$174), SUMIF($J$5:Y$5, $D205,$J$174:Y$174)/$I$118, SUMIF($J$5:Y$5, $D205,$J$174:Y$174)-SUM($I205:Y205))</f>
        <v>0</v>
      </c>
      <c r="AA205" s="8">
        <f>IF(SUM($I205:Z205)&lt;SUMIF($J$5:Z$5, $D205,$J$174:Z$174), SUMIF($J$5:Z$5, $D205,$J$174:Z$174)/$I$118, SUMIF($J$5:Z$5, $D205,$J$174:Z$174)-SUM($I205:Z205))</f>
        <v>0</v>
      </c>
      <c r="AB205" s="8">
        <f>IF(SUM($I205:AA205)&lt;SUMIF($J$5:AA$5, $D205,$J$174:AA$174), SUMIF($J$5:AA$5, $D205,$J$174:AA$174)/$I$118, SUMIF($J$5:AA$5, $D205,$J$174:AA$174)-SUM($I205:AA205))</f>
        <v>0</v>
      </c>
      <c r="AC205" s="8">
        <f>IF(SUM($I205:AB205)&lt;SUMIF($J$5:AB$5, $D205,$J$174:AB$174), SUMIF($J$5:AB$5, $D205,$J$174:AB$174)/$I$118, SUMIF($J$5:AB$5, $D205,$J$174:AB$174)-SUM($I205:AB205))</f>
        <v>0</v>
      </c>
      <c r="AD205" s="8">
        <f>IF(SUM($I205:AC205)&lt;SUMIF($J$5:AC$5, $D205,$J$174:AC$174), SUMIF($J$5:AC$5, $D205,$J$174:AC$174)/$I$118, SUMIF($J$5:AC$5, $D205,$J$174:AC$174)-SUM($I205:AC205))</f>
        <v>0</v>
      </c>
      <c r="AE205" s="8">
        <f>IF(SUM($I205:AD205)&lt;SUMIF($J$5:AD$5, $D205,$J$174:AD$174), SUMIF($J$5:AD$5, $D205,$J$174:AD$174)/$I$118, SUMIF($J$5:AD$5, $D205,$J$174:AD$174)-SUM($I205:AD205))</f>
        <v>0</v>
      </c>
      <c r="AF205" s="8">
        <f>IF(SUM($I205:AE205)&lt;SUMIF($J$5:AE$5, $D205,$J$174:AE$174), SUMIF($J$5:AE$5, $D205,$J$174:AE$174)/$I$118, SUMIF($J$5:AE$5, $D205,$J$174:AE$174)-SUM($I205:AE205))</f>
        <v>0</v>
      </c>
      <c r="AG205" s="8">
        <f>IF(SUM($I205:AF205)&lt;SUMIF($J$5:AF$5, $D205,$J$174:AF$174), SUMIF($J$5:AF$5, $D205,$J$174:AF$174)/$I$118, SUMIF($J$5:AF$5, $D205,$J$174:AF$174)-SUM($I205:AF205))</f>
        <v>0</v>
      </c>
      <c r="AH205" s="8">
        <f>IF(SUM($I205:AG205)&lt;SUMIF($J$5:AG$5, $D205,$J$174:AG$174), SUMIF($J$5:AG$5, $D205,$J$174:AG$174)/$I$118, SUMIF($J$5:AG$5, $D205,$J$174:AG$174)-SUM($I205:AG205))</f>
        <v>0</v>
      </c>
      <c r="AI205" s="8">
        <f>IF(SUM($I205:AH205)&lt;SUMIF($J$5:AH$5, $D205,$J$174:AH$174), SUMIF($J$5:AH$5, $D205,$J$174:AH$174)/$I$118, SUMIF($J$5:AH$5, $D205,$J$174:AH$174)-SUM($I205:AH205))</f>
        <v>0</v>
      </c>
      <c r="AJ205" s="8">
        <f>IF(SUM($I205:AI205)&lt;SUMIF($J$5:AI$5, $D205,$J$174:AI$174), SUMIF($J$5:AI$5, $D205,$J$174:AI$174)/$I$118, SUMIF($J$5:AI$5, $D205,$J$174:AI$174)-SUM($I205:AI205))</f>
        <v>0</v>
      </c>
      <c r="AK205" s="8">
        <f>IF(SUM($I205:AJ205)&lt;SUMIF($J$5:AJ$5, $D205,$J$174:AJ$174), SUMIF($J$5:AJ$5, $D205,$J$174:AJ$174)/$I$118, SUMIF($J$5:AJ$5, $D205,$J$174:AJ$174)-SUM($I205:AJ205))</f>
        <v>0</v>
      </c>
      <c r="AL205" s="8">
        <f>IF(SUM($I205:AK205)&lt;SUMIF($J$5:AK$5, $D205,$J$174:AK$174), SUMIF($J$5:AK$5, $D205,$J$174:AK$174)/$I$118, SUMIF($J$5:AK$5, $D205,$J$174:AK$174)-SUM($I205:AK205))</f>
        <v>0</v>
      </c>
      <c r="AM205" s="8">
        <f>IF(SUM($I205:AL205)&lt;SUMIF($J$5:AL$5, $D205,$J$174:AL$174), SUMIF($J$5:AL$5, $D205,$J$174:AL$174)/$I$118, SUMIF($J$5:AL$5, $D205,$J$174:AL$174)-SUM($I205:AL205))</f>
        <v>0</v>
      </c>
      <c r="AP205" s="9"/>
    </row>
    <row r="206" spans="4:42" ht="12.75" customHeight="1">
      <c r="D206" s="36"/>
      <c r="I206" s="57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P206" s="9"/>
    </row>
    <row r="207" spans="4:42" ht="12.75" customHeight="1">
      <c r="D207" s="32" t="s">
        <v>27</v>
      </c>
      <c r="E207" s="1" t="s">
        <v>50</v>
      </c>
      <c r="I207" s="57"/>
      <c r="J207" s="1">
        <f>J169+SUM(J176:J205)</f>
        <v>1.3321538810031655</v>
      </c>
      <c r="K207" s="1">
        <f t="shared" ref="K207:AM207" si="125">K169+SUM(K176:K205)</f>
        <v>1.3321538810031655</v>
      </c>
      <c r="L207" s="1">
        <f t="shared" si="125"/>
        <v>1.3321538810031655</v>
      </c>
      <c r="M207" s="1">
        <f t="shared" si="125"/>
        <v>1.3321538810031655</v>
      </c>
      <c r="N207" s="1">
        <f t="shared" si="125"/>
        <v>1.3321538810031655</v>
      </c>
      <c r="O207" s="1">
        <f t="shared" si="125"/>
        <v>1.3321538810031655</v>
      </c>
      <c r="P207" s="1">
        <f t="shared" si="125"/>
        <v>1.3321538810031655</v>
      </c>
      <c r="Q207" s="1">
        <f t="shared" si="125"/>
        <v>1.3321538810031655</v>
      </c>
      <c r="R207" s="1">
        <f t="shared" si="125"/>
        <v>1.3321538810031655</v>
      </c>
      <c r="S207" s="1">
        <f t="shared" si="125"/>
        <v>1.3321538810031655</v>
      </c>
      <c r="T207" s="1">
        <f t="shared" si="125"/>
        <v>1.3321538810031655</v>
      </c>
      <c r="U207" s="1">
        <f t="shared" si="125"/>
        <v>1.3321538810031655</v>
      </c>
      <c r="V207" s="1">
        <f t="shared" si="125"/>
        <v>1.3321538810031655</v>
      </c>
      <c r="W207" s="1">
        <f t="shared" si="125"/>
        <v>0.15307343858044575</v>
      </c>
      <c r="X207" s="1">
        <f t="shared" si="125"/>
        <v>0</v>
      </c>
      <c r="Y207" s="1">
        <f t="shared" si="125"/>
        <v>0</v>
      </c>
      <c r="Z207" s="1">
        <f t="shared" si="125"/>
        <v>0</v>
      </c>
      <c r="AA207" s="1">
        <f t="shared" si="125"/>
        <v>0</v>
      </c>
      <c r="AB207" s="1">
        <f t="shared" si="125"/>
        <v>0</v>
      </c>
      <c r="AC207" s="1">
        <f t="shared" si="125"/>
        <v>0</v>
      </c>
      <c r="AD207" s="1">
        <f t="shared" si="125"/>
        <v>0</v>
      </c>
      <c r="AE207" s="1">
        <f t="shared" si="125"/>
        <v>0</v>
      </c>
      <c r="AF207" s="1">
        <f t="shared" si="125"/>
        <v>0</v>
      </c>
      <c r="AG207" s="1">
        <f t="shared" si="125"/>
        <v>0</v>
      </c>
      <c r="AH207" s="1">
        <f t="shared" si="125"/>
        <v>0</v>
      </c>
      <c r="AI207" s="1">
        <f t="shared" si="125"/>
        <v>0</v>
      </c>
      <c r="AJ207" s="1">
        <f t="shared" si="125"/>
        <v>0</v>
      </c>
      <c r="AK207" s="1">
        <f t="shared" si="125"/>
        <v>0</v>
      </c>
      <c r="AL207" s="1">
        <f t="shared" si="125"/>
        <v>0</v>
      </c>
      <c r="AM207" s="1">
        <f t="shared" si="125"/>
        <v>0</v>
      </c>
      <c r="AP207" s="9"/>
    </row>
    <row r="208" spans="4:42" ht="12.75" customHeight="1">
      <c r="D208" s="32" t="s">
        <v>26</v>
      </c>
      <c r="E208" s="1" t="s">
        <v>50</v>
      </c>
      <c r="I208" s="57"/>
      <c r="J208" s="1">
        <f t="shared" ref="J208:AM208" si="126">J174-SUM(J176:J205)+I208</f>
        <v>0</v>
      </c>
      <c r="K208" s="1">
        <f t="shared" si="126"/>
        <v>0</v>
      </c>
      <c r="L208" s="1">
        <f t="shared" si="126"/>
        <v>0</v>
      </c>
      <c r="M208" s="1">
        <f t="shared" si="126"/>
        <v>0</v>
      </c>
      <c r="N208" s="1">
        <f t="shared" si="126"/>
        <v>0</v>
      </c>
      <c r="O208" s="1">
        <f t="shared" si="126"/>
        <v>0</v>
      </c>
      <c r="P208" s="1">
        <f t="shared" si="126"/>
        <v>0</v>
      </c>
      <c r="Q208" s="1">
        <f t="shared" si="126"/>
        <v>0</v>
      </c>
      <c r="R208" s="1">
        <f t="shared" si="126"/>
        <v>0</v>
      </c>
      <c r="S208" s="1">
        <f t="shared" si="126"/>
        <v>0</v>
      </c>
      <c r="T208" s="1">
        <f t="shared" si="126"/>
        <v>0</v>
      </c>
      <c r="U208" s="1">
        <f t="shared" si="126"/>
        <v>0</v>
      </c>
      <c r="V208" s="1">
        <f t="shared" si="126"/>
        <v>0</v>
      </c>
      <c r="W208" s="1">
        <f t="shared" si="126"/>
        <v>0</v>
      </c>
      <c r="X208" s="1">
        <f t="shared" si="126"/>
        <v>0</v>
      </c>
      <c r="Y208" s="1">
        <f t="shared" si="126"/>
        <v>0</v>
      </c>
      <c r="Z208" s="1">
        <f t="shared" si="126"/>
        <v>0</v>
      </c>
      <c r="AA208" s="1">
        <f t="shared" si="126"/>
        <v>0</v>
      </c>
      <c r="AB208" s="1">
        <f t="shared" si="126"/>
        <v>0</v>
      </c>
      <c r="AC208" s="1">
        <f t="shared" si="126"/>
        <v>0</v>
      </c>
      <c r="AD208" s="1">
        <f t="shared" si="126"/>
        <v>0</v>
      </c>
      <c r="AE208" s="1">
        <f t="shared" si="126"/>
        <v>0</v>
      </c>
      <c r="AF208" s="1">
        <f t="shared" si="126"/>
        <v>0</v>
      </c>
      <c r="AG208" s="1">
        <f t="shared" si="126"/>
        <v>0</v>
      </c>
      <c r="AH208" s="1">
        <f t="shared" si="126"/>
        <v>0</v>
      </c>
      <c r="AI208" s="1">
        <f t="shared" si="126"/>
        <v>0</v>
      </c>
      <c r="AJ208" s="1">
        <f t="shared" si="126"/>
        <v>0</v>
      </c>
      <c r="AK208" s="1">
        <f t="shared" si="126"/>
        <v>0</v>
      </c>
      <c r="AL208" s="1">
        <f t="shared" si="126"/>
        <v>0</v>
      </c>
      <c r="AM208" s="1">
        <f t="shared" si="126"/>
        <v>0</v>
      </c>
      <c r="AP208" s="10">
        <f>ROUND(SUM(J174:AM174)-SUM(J176:AM205)-AM208,6)</f>
        <v>0</v>
      </c>
    </row>
    <row r="209" spans="1:43" ht="12.75" customHeight="1">
      <c r="D209" s="32" t="str">
        <f>"Total Closing RAB - "&amp;B164</f>
        <v>Total Closing RAB - Public lighting</v>
      </c>
      <c r="E209" s="1" t="s">
        <v>50</v>
      </c>
      <c r="I209" s="57"/>
      <c r="J209" s="1">
        <f t="shared" ref="J209:AM209" si="127">J208+J171</f>
        <v>16.138920010618431</v>
      </c>
      <c r="K209" s="1">
        <f t="shared" si="127"/>
        <v>14.806766129615266</v>
      </c>
      <c r="L209" s="1">
        <f t="shared" si="127"/>
        <v>13.4746122486121</v>
      </c>
      <c r="M209" s="1">
        <f t="shared" si="127"/>
        <v>12.142458367608935</v>
      </c>
      <c r="N209" s="1">
        <f t="shared" si="127"/>
        <v>10.810304486605769</v>
      </c>
      <c r="O209" s="1">
        <f t="shared" si="127"/>
        <v>9.4781506056026039</v>
      </c>
      <c r="P209" s="1">
        <f t="shared" si="127"/>
        <v>8.1459967245994385</v>
      </c>
      <c r="Q209" s="1">
        <f t="shared" si="127"/>
        <v>6.813842843596273</v>
      </c>
      <c r="R209" s="1">
        <f t="shared" si="127"/>
        <v>5.4816889625931076</v>
      </c>
      <c r="S209" s="1">
        <f t="shared" si="127"/>
        <v>4.1495350815899421</v>
      </c>
      <c r="T209" s="1">
        <f t="shared" si="127"/>
        <v>2.8173812005867767</v>
      </c>
      <c r="U209" s="1">
        <f t="shared" si="127"/>
        <v>1.4852273195836112</v>
      </c>
      <c r="V209" s="1">
        <f t="shared" si="127"/>
        <v>0.15307343858044575</v>
      </c>
      <c r="W209" s="1">
        <f t="shared" si="127"/>
        <v>0</v>
      </c>
      <c r="X209" s="1">
        <f t="shared" si="127"/>
        <v>0</v>
      </c>
      <c r="Y209" s="1">
        <f t="shared" si="127"/>
        <v>0</v>
      </c>
      <c r="Z209" s="1">
        <f t="shared" si="127"/>
        <v>0</v>
      </c>
      <c r="AA209" s="1">
        <f t="shared" si="127"/>
        <v>0</v>
      </c>
      <c r="AB209" s="1">
        <f t="shared" si="127"/>
        <v>0</v>
      </c>
      <c r="AC209" s="1">
        <f t="shared" si="127"/>
        <v>0</v>
      </c>
      <c r="AD209" s="1">
        <f t="shared" si="127"/>
        <v>0</v>
      </c>
      <c r="AE209" s="1">
        <f t="shared" si="127"/>
        <v>0</v>
      </c>
      <c r="AF209" s="1">
        <f t="shared" si="127"/>
        <v>0</v>
      </c>
      <c r="AG209" s="1">
        <f t="shared" si="127"/>
        <v>0</v>
      </c>
      <c r="AH209" s="1">
        <f t="shared" si="127"/>
        <v>0</v>
      </c>
      <c r="AI209" s="1">
        <f t="shared" si="127"/>
        <v>0</v>
      </c>
      <c r="AJ209" s="1">
        <f t="shared" si="127"/>
        <v>0</v>
      </c>
      <c r="AK209" s="1">
        <f t="shared" si="127"/>
        <v>0</v>
      </c>
      <c r="AL209" s="1">
        <f t="shared" si="127"/>
        <v>0</v>
      </c>
      <c r="AM209" s="1">
        <f t="shared" si="127"/>
        <v>0</v>
      </c>
      <c r="AP209" s="9"/>
    </row>
    <row r="210" spans="1:43" ht="12.75" customHeight="1">
      <c r="I210" s="57"/>
      <c r="AP210" s="9"/>
    </row>
    <row r="211" spans="1:43" ht="12.75" customHeight="1">
      <c r="I211" s="57"/>
    </row>
    <row r="212" spans="1:43" s="29" customFormat="1" ht="12.75" customHeight="1">
      <c r="A212" s="30"/>
      <c r="B212" s="31" t="str">
        <f>Inputs!C39</f>
        <v>SCADA/Network control</v>
      </c>
      <c r="C212" s="30"/>
      <c r="D212" s="34"/>
      <c r="E212" s="30"/>
      <c r="F212" s="30"/>
      <c r="G212" s="30"/>
      <c r="H212" s="30"/>
      <c r="I212" s="58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</row>
    <row r="213" spans="1:43" ht="12.75" customHeight="1">
      <c r="B213" s="12"/>
      <c r="C213" s="1" t="s">
        <v>12</v>
      </c>
      <c r="I213" s="57">
        <f>INDEX(Inputs!$E$35:$E$42, MATCH(B212, Inputs!$C$35:$C$42,0))</f>
        <v>6.3479699853929006</v>
      </c>
    </row>
    <row r="214" spans="1:43" ht="12.75" customHeight="1">
      <c r="B214" s="12"/>
      <c r="C214" s="1" t="s">
        <v>13</v>
      </c>
      <c r="I214" s="57">
        <f>INDEX(Inputs!$F$35:$F$42, MATCH(B212, Inputs!$C$35:$C$42,0))</f>
        <v>13</v>
      </c>
    </row>
    <row r="215" spans="1:43" ht="12.75" customHeight="1">
      <c r="B215" s="12"/>
      <c r="I215" s="57"/>
    </row>
    <row r="216" spans="1:43" ht="12.75" customHeight="1">
      <c r="C216" s="3" t="s">
        <v>15</v>
      </c>
      <c r="I216" s="57"/>
      <c r="AP216" s="9"/>
    </row>
    <row r="217" spans="1:43" ht="12.75" customHeight="1">
      <c r="D217" s="32" t="s">
        <v>28</v>
      </c>
      <c r="E217" s="1" t="s">
        <v>50</v>
      </c>
      <c r="I217" s="57"/>
      <c r="J217" s="7">
        <f>IF(OR($I213=0,I219=0),0,MIN(($I219/$I213), $I219-SUM($I217:I217)))</f>
        <v>1.5446423856521949</v>
      </c>
      <c r="K217" s="7">
        <f>IF(OR($I213=0,J219=0),0,MIN(($I219/$I213), $I219-SUM($I217:J217)))</f>
        <v>1.5446423856521949</v>
      </c>
      <c r="L217" s="7">
        <f>IF(OR($I213=0,K219=0),0,MIN(($I219/$I213), $I219-SUM($I217:K217)))</f>
        <v>1.5446423856521949</v>
      </c>
      <c r="M217" s="7">
        <f>IF(OR($I213=0,L219=0),0,MIN(($I219/$I213), $I219-SUM($I217:L217)))</f>
        <v>1.5446423856521949</v>
      </c>
      <c r="N217" s="7">
        <f>IF(OR($I213=0,M219=0),0,MIN(($I219/$I213), $I219-SUM($I217:M217)))</f>
        <v>1.5446423856521949</v>
      </c>
      <c r="O217" s="7">
        <f>IF(OR($I213=0,N219=0),0,MIN(($I219/$I213), $I219-SUM($I217:N217)))</f>
        <v>1.5446423856521949</v>
      </c>
      <c r="P217" s="7">
        <f>IF(OR($I213=0,O219=0),0,MIN(($I219/$I213), $I219-SUM($I217:O217)))</f>
        <v>0.53748918837264981</v>
      </c>
      <c r="Q217" s="7">
        <f>IF(OR($I213=0,P219=0),0,MIN(($I219/$I213), $I219-SUM($I217:P217)))</f>
        <v>0</v>
      </c>
      <c r="R217" s="7">
        <f>IF(OR($I213=0,Q219=0),0,MIN(($I219/$I213), $I219-SUM($I217:Q217)))</f>
        <v>0</v>
      </c>
      <c r="S217" s="7">
        <f>IF(OR($I213=0,R219=0),0,MIN(($I219/$I213), $I219-SUM($I217:R217)))</f>
        <v>0</v>
      </c>
      <c r="T217" s="7">
        <f>IF(OR($I213=0,S219=0),0,MIN(($I219/$I213), $I219-SUM($I217:S217)))</f>
        <v>0</v>
      </c>
      <c r="U217" s="7">
        <f>IF(OR($I213=0,T219=0),0,MIN(($I219/$I213), $I219-SUM($I217:T217)))</f>
        <v>0</v>
      </c>
      <c r="V217" s="7">
        <f>IF(OR($I213=0,U219=0),0,MIN(($I219/$I213), $I219-SUM($I217:U217)))</f>
        <v>0</v>
      </c>
      <c r="W217" s="7">
        <f>IF(OR($I213=0,V219=0),0,MIN(($I219/$I213), $I219-SUM($I217:V217)))</f>
        <v>0</v>
      </c>
      <c r="X217" s="7">
        <f>IF(OR($I213=0,W219=0),0,MIN(($I219/$I213), $I219-SUM($I217:W217)))</f>
        <v>0</v>
      </c>
      <c r="Y217" s="7">
        <f>IF(OR($I213=0,X219=0),0,MIN(($I219/$I213), $I219-SUM($I217:X217)))</f>
        <v>0</v>
      </c>
      <c r="Z217" s="7">
        <f>IF(OR($I213=0,Y219=0),0,MIN(($I219/$I213), $I219-SUM($I217:Y217)))</f>
        <v>0</v>
      </c>
      <c r="AA217" s="7">
        <f>IF(OR($I213=0,Z219=0),0,MIN(($I219/$I213), $I219-SUM($I217:Z217)))</f>
        <v>0</v>
      </c>
      <c r="AB217" s="7">
        <f>IF(OR($I213=0,AA219=0),0,MIN(($I219/$I213), $I219-SUM($I217:AA217)))</f>
        <v>0</v>
      </c>
      <c r="AC217" s="7">
        <f>IF(OR($I213=0,AB219=0),0,MIN(($I219/$I213), $I219-SUM($I217:AB217)))</f>
        <v>0</v>
      </c>
      <c r="AD217" s="7">
        <f>IF(OR($I213=0,AC219=0),0,MIN(($I219/$I213), $I219-SUM($I217:AC217)))</f>
        <v>0</v>
      </c>
      <c r="AE217" s="7">
        <f>IF(OR($I213=0,AD219=0),0,MIN(($I219/$I213), $I219-SUM($I217:AD217)))</f>
        <v>0</v>
      </c>
      <c r="AF217" s="7">
        <f>IF(OR($I213=0,AE219=0),0,MIN(($I219/$I213), $I219-SUM($I217:AE217)))</f>
        <v>0</v>
      </c>
      <c r="AG217" s="7">
        <f>IF(OR($I213=0,AF219=0),0,MIN(($I219/$I213), $I219-SUM($I217:AF217)))</f>
        <v>0</v>
      </c>
      <c r="AH217" s="7">
        <f>IF(OR($I213=0,AG219=0),0,MIN(($I219/$I213), $I219-SUM($I217:AG217)))</f>
        <v>0</v>
      </c>
      <c r="AI217" s="7">
        <f>IF(OR($I213=0,AH219=0),0,MIN(($I219/$I213), $I219-SUM($I217:AH217)))</f>
        <v>0</v>
      </c>
      <c r="AJ217" s="7">
        <f>IF(OR($I213=0,AI219=0),0,MIN(($I219/$I213), $I219-SUM($I217:AI217)))</f>
        <v>0</v>
      </c>
      <c r="AK217" s="7">
        <f>IF(OR($I213=0,AJ219=0),0,MIN(($I219/$I213), $I219-SUM($I217:AJ217)))</f>
        <v>0</v>
      </c>
      <c r="AL217" s="7">
        <f>IF(OR($I213=0,AK219=0),0,MIN(($I219/$I213), $I219-SUM($I217:AK217)))</f>
        <v>0</v>
      </c>
      <c r="AM217" s="7">
        <f>IF(OR($I213=0,AL219=0),0,MIN(($I219/$I213), $I219-SUM($I217:AL217)))</f>
        <v>0</v>
      </c>
      <c r="AN217" s="7"/>
      <c r="AO217" s="7"/>
      <c r="AP217" s="10">
        <f>SUM(J217:AM217)-I219</f>
        <v>0</v>
      </c>
      <c r="AQ217" s="7"/>
    </row>
    <row r="218" spans="1:43" ht="12.75" customHeight="1">
      <c r="D218" s="32" t="s">
        <v>18</v>
      </c>
      <c r="I218" s="57">
        <f>IF(I$5=$G$8, INDEX(Inputs!$I$35:$I$42,MATCH(B212,Inputs!$C$35:$C$42,0)),0)</f>
        <v>9.8053435022858189</v>
      </c>
      <c r="J218" s="57">
        <f>IF(J$5=$G$8, INDEX(Inputs!$I$35:$I$42,MATCH(C212,Inputs!$C$35:$C$42,0)),0)</f>
        <v>0</v>
      </c>
      <c r="K218" s="57">
        <f>IF(K$5=$G$8, INDEX(Inputs!$I$35:$I$42,MATCH(D212,Inputs!$C$35:$C$42,0)),0)</f>
        <v>0</v>
      </c>
      <c r="L218" s="57">
        <f>IF(L$5=$G$8, INDEX(Inputs!$I$35:$I$42,MATCH(E212,Inputs!$C$35:$C$42,0)),0)</f>
        <v>0</v>
      </c>
      <c r="M218" s="57">
        <f>IF(M$5=$G$8, INDEX(Inputs!$I$35:$I$42,MATCH(F212,Inputs!$C$35:$C$42,0)),0)</f>
        <v>0</v>
      </c>
      <c r="N218" s="57">
        <f>IF(N$5=$G$8, INDEX(Inputs!$I$35:$I$42,MATCH(G212,Inputs!$C$35:$C$42,0)),0)</f>
        <v>0</v>
      </c>
      <c r="O218" s="57">
        <f>IF(O$5=$G$8, INDEX(Inputs!$I$35:$I$42,MATCH(H212,Inputs!$C$35:$C$42,0)),0)</f>
        <v>0</v>
      </c>
      <c r="P218" s="57">
        <f>IF(P$5=$G$8, INDEX(Inputs!$I$35:$I$42,MATCH(I212,Inputs!$C$35:$C$42,0)),0)</f>
        <v>0</v>
      </c>
      <c r="Q218" s="57">
        <f>IF(Q$5=$G$8, INDEX(Inputs!$I$35:$I$42,MATCH(J212,Inputs!$C$35:$C$42,0)),0)</f>
        <v>0</v>
      </c>
      <c r="R218" s="57">
        <f>IF(R$5=$G$8, INDEX(Inputs!$I$35:$I$42,MATCH(K212,Inputs!$C$35:$C$42,0)),0)</f>
        <v>0</v>
      </c>
      <c r="S218" s="57">
        <f>IF(S$5=$G$8, INDEX(Inputs!$I$35:$I$42,MATCH(L212,Inputs!$C$35:$C$42,0)),0)</f>
        <v>0</v>
      </c>
      <c r="T218" s="57">
        <f>IF(T$5=$G$8, INDEX(Inputs!$I$35:$I$42,MATCH(M212,Inputs!$C$35:$C$42,0)),0)</f>
        <v>0</v>
      </c>
      <c r="U218" s="57">
        <f>IF(U$5=$G$8, INDEX(Inputs!$I$35:$I$42,MATCH(N212,Inputs!$C$35:$C$42,0)),0)</f>
        <v>0</v>
      </c>
      <c r="V218" s="57">
        <f>IF(V$5=$G$8, INDEX(Inputs!$I$35:$I$42,MATCH(O212,Inputs!$C$35:$C$42,0)),0)</f>
        <v>0</v>
      </c>
      <c r="W218" s="57">
        <f>IF(W$5=$G$8, INDEX(Inputs!$I$35:$I$42,MATCH(P212,Inputs!$C$35:$C$42,0)),0)</f>
        <v>0</v>
      </c>
      <c r="X218" s="57">
        <f>IF(X$5=$G$8, INDEX(Inputs!$I$35:$I$42,MATCH(Q212,Inputs!$C$35:$C$42,0)),0)</f>
        <v>0</v>
      </c>
      <c r="Y218" s="57">
        <f>IF(Y$5=$G$8, INDEX(Inputs!$I$35:$I$42,MATCH(R212,Inputs!$C$35:$C$42,0)),0)</f>
        <v>0</v>
      </c>
      <c r="Z218" s="57">
        <f>IF(Z$5=$G$8, INDEX(Inputs!$I$35:$I$42,MATCH(S212,Inputs!$C$35:$C$42,0)),0)</f>
        <v>0</v>
      </c>
      <c r="AA218" s="57">
        <f>IF(AA$5=$G$8, INDEX(Inputs!$I$35:$I$42,MATCH(T212,Inputs!$C$35:$C$42,0)),0)</f>
        <v>0</v>
      </c>
      <c r="AB218" s="57">
        <f>IF(AB$5=$G$8, INDEX(Inputs!$I$35:$I$42,MATCH(U212,Inputs!$C$35:$C$42,0)),0)</f>
        <v>0</v>
      </c>
      <c r="AC218" s="57">
        <f>IF(AC$5=$G$8, INDEX(Inputs!$I$35:$I$42,MATCH(V212,Inputs!$C$35:$C$42,0)),0)</f>
        <v>0</v>
      </c>
      <c r="AD218" s="57">
        <f>IF(AD$5=$G$8, INDEX(Inputs!$I$35:$I$42,MATCH(W212,Inputs!$C$35:$C$42,0)),0)</f>
        <v>0</v>
      </c>
      <c r="AE218" s="57">
        <f>IF(AE$5=$G$8, INDEX(Inputs!$I$35:$I$42,MATCH(X212,Inputs!$C$35:$C$42,0)),0)</f>
        <v>0</v>
      </c>
      <c r="AF218" s="57">
        <f>IF(AF$5=$G$8, INDEX(Inputs!$I$35:$I$42,MATCH(Y212,Inputs!$C$35:$C$42,0)),0)</f>
        <v>0</v>
      </c>
      <c r="AG218" s="57">
        <f>IF(AG$5=$G$8, INDEX(Inputs!$I$35:$I$42,MATCH(Z212,Inputs!$C$35:$C$42,0)),0)</f>
        <v>0</v>
      </c>
      <c r="AH218" s="57">
        <f>IF(AH$5=$G$8, INDEX(Inputs!$I$35:$I$42,MATCH(AA212,Inputs!$C$35:$C$42,0)),0)</f>
        <v>0</v>
      </c>
      <c r="AI218" s="57">
        <f>IF(AI$5=$G$8, INDEX(Inputs!$I$35:$I$42,MATCH(AB212,Inputs!$C$35:$C$42,0)),0)</f>
        <v>0</v>
      </c>
      <c r="AJ218" s="57">
        <f>IF(AJ$5=$G$8, INDEX(Inputs!$I$35:$I$42,MATCH(AC212,Inputs!$C$35:$C$42,0)),0)</f>
        <v>0</v>
      </c>
      <c r="AK218" s="57">
        <f>IF(AK$5=$G$8, INDEX(Inputs!$I$35:$I$42,MATCH(AD212,Inputs!$C$35:$C$42,0)),0)</f>
        <v>0</v>
      </c>
      <c r="AL218" s="57">
        <f>IF(AL$5=$G$8, INDEX(Inputs!$I$35:$I$42,MATCH(AE212,Inputs!$C$35:$C$42,0)),0)</f>
        <v>0</v>
      </c>
      <c r="AM218" s="57">
        <f>IF(AM$5=$G$8, INDEX(Inputs!$I$35:$I$42,MATCH(AF212,Inputs!$C$35:$C$42,0)),0)</f>
        <v>0</v>
      </c>
      <c r="AN218" s="7"/>
      <c r="AO218" s="7"/>
      <c r="AP218" s="10"/>
      <c r="AQ218" s="7"/>
    </row>
    <row r="219" spans="1:43" ht="12.75" customHeight="1">
      <c r="D219" s="32" t="s">
        <v>51</v>
      </c>
      <c r="E219" s="1" t="s">
        <v>50</v>
      </c>
      <c r="I219" s="1">
        <f>H219-I217+I218</f>
        <v>9.8053435022858189</v>
      </c>
      <c r="J219" s="1">
        <f t="shared" ref="J219" si="128">I219-J217+J218</f>
        <v>8.2607011166336246</v>
      </c>
      <c r="K219" s="1">
        <f t="shared" ref="K219" si="129">J219-K217+K218</f>
        <v>6.7160587309814295</v>
      </c>
      <c r="L219" s="1">
        <f t="shared" ref="L219" si="130">K219-L217+L218</f>
        <v>5.1714163453292343</v>
      </c>
      <c r="M219" s="1">
        <f t="shared" ref="M219" si="131">L219-M217+M218</f>
        <v>3.6267739596770392</v>
      </c>
      <c r="N219" s="1">
        <f t="shared" ref="N219" si="132">M219-N217+N218</f>
        <v>2.0821315740248441</v>
      </c>
      <c r="O219" s="1">
        <f t="shared" ref="O219" si="133">N219-O217+O218</f>
        <v>0.53748918837264914</v>
      </c>
      <c r="P219" s="1">
        <f t="shared" ref="P219" si="134">O219-P217+P218</f>
        <v>-6.6613381477509392E-16</v>
      </c>
      <c r="Q219" s="1">
        <f t="shared" ref="Q219" si="135">P219-Q217+Q218</f>
        <v>-6.6613381477509392E-16</v>
      </c>
      <c r="R219" s="1">
        <f t="shared" ref="R219" si="136">Q219-R217+R218</f>
        <v>-6.6613381477509392E-16</v>
      </c>
      <c r="S219" s="1">
        <f t="shared" ref="S219" si="137">R219-S217+S218</f>
        <v>-6.6613381477509392E-16</v>
      </c>
      <c r="T219" s="1">
        <f t="shared" ref="T219" si="138">S219-T217+T218</f>
        <v>-6.6613381477509392E-16</v>
      </c>
      <c r="U219" s="1">
        <f t="shared" ref="U219" si="139">T219-U217+U218</f>
        <v>-6.6613381477509392E-16</v>
      </c>
      <c r="V219" s="1">
        <f t="shared" ref="V219" si="140">U219-V217+V218</f>
        <v>-6.6613381477509392E-16</v>
      </c>
      <c r="W219" s="1">
        <f t="shared" ref="W219" si="141">V219-W217+W218</f>
        <v>-6.6613381477509392E-16</v>
      </c>
      <c r="X219" s="1">
        <f t="shared" ref="X219" si="142">W219-X217+X218</f>
        <v>-6.6613381477509392E-16</v>
      </c>
      <c r="Y219" s="1">
        <f t="shared" ref="Y219" si="143">X219-Y217+Y218</f>
        <v>-6.6613381477509392E-16</v>
      </c>
      <c r="Z219" s="1">
        <f t="shared" ref="Z219" si="144">Y219-Z217+Z218</f>
        <v>-6.6613381477509392E-16</v>
      </c>
      <c r="AA219" s="1">
        <f t="shared" ref="AA219" si="145">Z219-AA217+AA218</f>
        <v>-6.6613381477509392E-16</v>
      </c>
      <c r="AB219" s="1">
        <f t="shared" ref="AB219" si="146">AA219-AB217+AB218</f>
        <v>-6.6613381477509392E-16</v>
      </c>
      <c r="AC219" s="1">
        <f t="shared" ref="AC219" si="147">AB219-AC217+AC218</f>
        <v>-6.6613381477509392E-16</v>
      </c>
      <c r="AD219" s="1">
        <f t="shared" ref="AD219" si="148">AC219-AD217+AD218</f>
        <v>-6.6613381477509392E-16</v>
      </c>
      <c r="AE219" s="1">
        <f t="shared" ref="AE219" si="149">AD219-AE217+AE218</f>
        <v>-6.6613381477509392E-16</v>
      </c>
      <c r="AF219" s="1">
        <f t="shared" ref="AF219" si="150">AE219-AF217+AF218</f>
        <v>-6.6613381477509392E-16</v>
      </c>
      <c r="AG219" s="1">
        <f t="shared" ref="AG219" si="151">AF219-AG217+AG218</f>
        <v>-6.6613381477509392E-16</v>
      </c>
      <c r="AH219" s="1">
        <f t="shared" ref="AH219" si="152">AG219-AH217+AH218</f>
        <v>-6.6613381477509392E-16</v>
      </c>
      <c r="AI219" s="1">
        <f t="shared" ref="AI219" si="153">AH219-AI217+AI218</f>
        <v>-6.6613381477509392E-16</v>
      </c>
      <c r="AJ219" s="1">
        <f t="shared" ref="AJ219" si="154">AI219-AJ217+AJ218</f>
        <v>-6.6613381477509392E-16</v>
      </c>
      <c r="AK219" s="1">
        <f t="shared" ref="AK219" si="155">AJ219-AK217+AK218</f>
        <v>-6.6613381477509392E-16</v>
      </c>
      <c r="AL219" s="1">
        <f t="shared" ref="AL219" si="156">AK219-AL217+AL218</f>
        <v>-6.6613381477509392E-16</v>
      </c>
      <c r="AM219" s="1">
        <f t="shared" ref="AM219" si="157">AL219-AM217+AM218</f>
        <v>-6.6613381477509392E-16</v>
      </c>
      <c r="AP219" s="9"/>
    </row>
    <row r="220" spans="1:43" ht="12.75" customHeight="1">
      <c r="I220" s="57"/>
      <c r="AP220" s="9"/>
    </row>
    <row r="221" spans="1:43" ht="12.75" customHeight="1">
      <c r="I221" s="57"/>
    </row>
    <row r="222" spans="1:43" ht="12.75" customHeight="1">
      <c r="C222" s="3" t="s">
        <v>23</v>
      </c>
      <c r="E222" s="1" t="s">
        <v>50</v>
      </c>
      <c r="I222" s="57"/>
      <c r="J222" s="13">
        <f>IF(J$5&lt;=Inputs!$E$8,INDEX(Inputs!J$35:J$42,MATCH($B212,Inputs!$C$35:$C$42,0)),AVERAGEIF($I$5:I$5,"&lt;="&amp;Inputs!$E$8,$I222:I222)*(1-IF(J$5=start, 0,AVERAGE(Inputs!$J$44:$M$44))))</f>
        <v>4.1412295112525355</v>
      </c>
      <c r="K222" s="13">
        <f>IF(K$5&lt;=Inputs!$E$8,INDEX(Inputs!K$35:K$42,MATCH($B212,Inputs!$C$35:$C$42,0)),AVERAGEIF($I$5:J$5,"&lt;="&amp;Inputs!$E$8,$I222:J222)*(1-IF(K$5=start, 0,AVERAGE(Inputs!$J$44:$M$44))))</f>
        <v>2.519374880570878</v>
      </c>
      <c r="L222" s="13">
        <f>IF(L$5&lt;=Inputs!$E$8,INDEX(Inputs!L$35:L$42,MATCH($B212,Inputs!$C$35:$C$42,0)),AVERAGEIF($I$5:K$5,"&lt;="&amp;Inputs!$E$8,$I222:K222)*(1-IF(L$5=start, 0,AVERAGE(Inputs!$J$44:$M$44))))</f>
        <v>2.7827676587922623</v>
      </c>
      <c r="M222" s="13">
        <f>IF(M$5&lt;=Inputs!$E$8,INDEX(Inputs!M$35:M$42,MATCH($B212,Inputs!$C$35:$C$42,0)),AVERAGEIF($I$5:L$5,"&lt;="&amp;Inputs!$E$8,$I222:L222)*(1-IF(M$5=start, 0,AVERAGE(Inputs!$J$44:$M$44))))</f>
        <v>2.8226880827140226</v>
      </c>
      <c r="N222" s="13">
        <f>IF(N$5&lt;=Inputs!$E$8,INDEX(Inputs!N$35:N$42,MATCH($B212,Inputs!$C$35:$C$42,0)),AVERAGEIF($I$5:M$5,"&lt;="&amp;Inputs!$E$8,$I222:M222)*(1-IF(N$5=start, 0,AVERAGE(Inputs!$J$44:$M$44))))</f>
        <v>3.0665150333324247</v>
      </c>
      <c r="O222" s="13">
        <f>IF(O$5&lt;=Inputs!$E$8,INDEX(Inputs!O$35:O$42,MATCH($B212,Inputs!$C$35:$C$42,0)),AVERAGEIF($I$5:N$5,"&lt;="&amp;Inputs!$E$8,$I222:N222)*(1-IF(O$5=start, 0,AVERAGE(Inputs!$J$44:$M$44))))</f>
        <v>2.7537268996044748</v>
      </c>
      <c r="P222" s="13">
        <f>IF(P$5&lt;=Inputs!$E$8,INDEX(Inputs!P$35:P$42,MATCH($B212,Inputs!$C$35:$C$42,0)),AVERAGEIF($I$5:O$5,"&lt;="&amp;Inputs!$E$8,$I222:O222)*(1-IF(P$5=start, 0,AVERAGE(Inputs!$J$44:$M$44))))</f>
        <v>2.7537268996044748</v>
      </c>
      <c r="Q222" s="13">
        <f>IF(Q$5&lt;=Inputs!$E$8,INDEX(Inputs!Q$35:Q$42,MATCH($B212,Inputs!$C$35:$C$42,0)),AVERAGEIF($I$5:P$5,"&lt;="&amp;Inputs!$E$8,$I222:P222)*(1-IF(Q$5=start, 0,AVERAGE(Inputs!$J$44:$M$44))))</f>
        <v>2.7537268996044748</v>
      </c>
      <c r="R222" s="13">
        <f>IF(R$5&lt;=Inputs!$E$8,INDEX(Inputs!R$35:R$42,MATCH($B212,Inputs!$C$35:$C$42,0)),AVERAGEIF($I$5:Q$5,"&lt;="&amp;Inputs!$E$8,$I222:Q222)*(1-IF(R$5=start, 0,AVERAGE(Inputs!$J$44:$M$44))))</f>
        <v>2.7537268996044748</v>
      </c>
      <c r="S222" s="13">
        <f>IF(S$5&lt;=Inputs!$E$8,INDEX(Inputs!S$35:S$42,MATCH($B212,Inputs!$C$35:$C$42,0)),AVERAGEIF($I$5:R$5,"&lt;="&amp;Inputs!$E$8,$I222:R222)*(1-IF(S$5=start, 0,AVERAGE(Inputs!$J$44:$M$44))))</f>
        <v>2.7537268996044748</v>
      </c>
      <c r="T222" s="13">
        <f>IF(T$5&lt;=Inputs!$E$8,INDEX(Inputs!T$35:T$42,MATCH($B212,Inputs!$C$35:$C$42,0)),AVERAGEIF($I$5:S$5,"&lt;="&amp;Inputs!$E$8,$I222:S222)*(1-IF(T$5=start, 0,AVERAGE(Inputs!$J$44:$M$44))))</f>
        <v>2.7537268996044748</v>
      </c>
      <c r="U222" s="13">
        <f>IF(U$5&lt;=Inputs!$E$8,INDEX(Inputs!U$35:U$42,MATCH($B212,Inputs!$C$35:$C$42,0)),AVERAGEIF($I$5:T$5,"&lt;="&amp;Inputs!$E$8,$I222:T222)*(1-IF(U$5=start, 0,AVERAGE(Inputs!$J$44:$M$44))))</f>
        <v>2.7537268996044748</v>
      </c>
      <c r="V222" s="13">
        <f>IF(V$5&lt;=Inputs!$E$8,INDEX(Inputs!V$35:V$42,MATCH($B212,Inputs!$C$35:$C$42,0)),AVERAGEIF($I$5:U$5,"&lt;="&amp;Inputs!$E$8,$I222:U222)*(1-IF(V$5=start, 0,AVERAGE(Inputs!$J$44:$M$44))))</f>
        <v>2.7537268996044748</v>
      </c>
      <c r="W222" s="13">
        <f>IF(W$5&lt;=Inputs!$E$8,INDEX(Inputs!W$35:W$42,MATCH($B212,Inputs!$C$35:$C$42,0)),AVERAGEIF($I$5:V$5,"&lt;="&amp;Inputs!$E$8,$I222:V222)*(1-IF(W$5=start, 0,AVERAGE(Inputs!$J$44:$M$44))))</f>
        <v>2.7537268996044748</v>
      </c>
      <c r="X222" s="13">
        <f>IF(X$5&lt;=Inputs!$E$8,INDEX(Inputs!X$35:X$42,MATCH($B212,Inputs!$C$35:$C$42,0)),AVERAGEIF($I$5:W$5,"&lt;="&amp;Inputs!$E$8,$I222:W222)*(1-IF(X$5=start, 0,AVERAGE(Inputs!$J$44:$M$44))))</f>
        <v>2.7537268996044748</v>
      </c>
      <c r="Y222" s="13">
        <f>IF(Y$5&lt;=Inputs!$E$8,INDEX(Inputs!Y$35:Y$42,MATCH($B212,Inputs!$C$35:$C$42,0)),AVERAGEIF($I$5:X$5,"&lt;="&amp;Inputs!$E$8,$I222:X222)*(1-IF(Y$5=start, 0,AVERAGE(Inputs!$J$44:$M$44))))</f>
        <v>2.7537268996044748</v>
      </c>
      <c r="Z222" s="13">
        <f>IF(Z$5&lt;=Inputs!$E$8,INDEX(Inputs!Z$35:Z$42,MATCH($B212,Inputs!$C$35:$C$42,0)),AVERAGEIF($I$5:Y$5,"&lt;="&amp;Inputs!$E$8,$I222:Y222)*(1-IF(Z$5=start, 0,AVERAGE(Inputs!$J$44:$M$44))))</f>
        <v>2.7537268996044748</v>
      </c>
      <c r="AA222" s="13">
        <f>IF(AA$5&lt;=Inputs!$E$8,INDEX(Inputs!AA$35:AA$42,MATCH($B212,Inputs!$C$35:$C$42,0)),AVERAGEIF($I$5:Z$5,"&lt;="&amp;Inputs!$E$8,$I222:Z222)*(1-IF(AA$5=start, 0,AVERAGE(Inputs!$J$44:$M$44))))</f>
        <v>2.7537268996044748</v>
      </c>
      <c r="AB222" s="13">
        <f>IF(AB$5&lt;=Inputs!$E$8,INDEX(Inputs!AB$35:AB$42,MATCH($B212,Inputs!$C$35:$C$42,0)),AVERAGEIF($I$5:AA$5,"&lt;="&amp;Inputs!$E$8,$I222:AA222)*(1-IF(AB$5=start, 0,AVERAGE(Inputs!$J$44:$M$44))))</f>
        <v>2.7537268996044748</v>
      </c>
      <c r="AC222" s="13">
        <f>IF(AC$5&lt;=Inputs!$E$8,INDEX(Inputs!AC$35:AC$42,MATCH($B212,Inputs!$C$35:$C$42,0)),AVERAGEIF($I$5:AB$5,"&lt;="&amp;Inputs!$E$8,$I222:AB222)*(1-IF(AC$5=start, 0,AVERAGE(Inputs!$J$44:$M$44))))</f>
        <v>2.7537268996044748</v>
      </c>
      <c r="AD222" s="13">
        <f>IF(AD$5&lt;=Inputs!$E$8,INDEX(Inputs!AD$35:AD$42,MATCH($B212,Inputs!$C$35:$C$42,0)),AVERAGEIF($I$5:AC$5,"&lt;="&amp;Inputs!$E$8,$I222:AC222)*(1-IF(AD$5=start, 0,AVERAGE(Inputs!$J$44:$M$44))))</f>
        <v>2.7537268996044748</v>
      </c>
      <c r="AE222" s="13">
        <f>IF(AE$5&lt;=Inputs!$E$8,INDEX(Inputs!AE$35:AE$42,MATCH($B212,Inputs!$C$35:$C$42,0)),AVERAGEIF($I$5:AD$5,"&lt;="&amp;Inputs!$E$8,$I222:AD222)*(1-IF(AE$5=start, 0,AVERAGE(Inputs!$J$44:$M$44))))</f>
        <v>2.7537268996044748</v>
      </c>
      <c r="AF222" s="13">
        <f>IF(AF$5&lt;=Inputs!$E$8,INDEX(Inputs!AF$35:AF$42,MATCH($B212,Inputs!$C$35:$C$42,0)),AVERAGEIF($I$5:AE$5,"&lt;="&amp;Inputs!$E$8,$I222:AE222)*(1-IF(AF$5=start, 0,AVERAGE(Inputs!$J$44:$M$44))))</f>
        <v>2.7537268996044748</v>
      </c>
      <c r="AG222" s="13">
        <f>IF(AG$5&lt;=Inputs!$E$8,INDEX(Inputs!AG$35:AG$42,MATCH($B212,Inputs!$C$35:$C$42,0)),AVERAGEIF($I$5:AF$5,"&lt;="&amp;Inputs!$E$8,$I222:AF222)*(1-IF(AG$5=start, 0,AVERAGE(Inputs!$J$44:$M$44))))</f>
        <v>2.7537268996044748</v>
      </c>
      <c r="AH222" s="13">
        <f>IF(AH$5&lt;=Inputs!$E$8,INDEX(Inputs!AH$35:AH$42,MATCH($B212,Inputs!$C$35:$C$42,0)),AVERAGEIF($I$5:AG$5,"&lt;="&amp;Inputs!$E$8,$I222:AG222)*(1-IF(AH$5=start, 0,AVERAGE(Inputs!$J$44:$M$44))))</f>
        <v>2.7537268996044748</v>
      </c>
      <c r="AI222" s="13">
        <f>IF(AI$5&lt;=Inputs!$E$8,INDEX(Inputs!AI$35:AI$42,MATCH($B212,Inputs!$C$35:$C$42,0)),AVERAGEIF($I$5:AH$5,"&lt;="&amp;Inputs!$E$8,$I222:AH222)*(1-IF(AI$5=start, 0,AVERAGE(Inputs!$J$44:$M$44))))</f>
        <v>2.7537268996044748</v>
      </c>
      <c r="AJ222" s="13">
        <f>IF(AJ$5&lt;=Inputs!$E$8,INDEX(Inputs!AJ$35:AJ$42,MATCH($B212,Inputs!$C$35:$C$42,0)),AVERAGEIF($I$5:AI$5,"&lt;="&amp;Inputs!$E$8,$I222:AI222)*(1-IF(AJ$5=start, 0,AVERAGE(Inputs!$J$44:$M$44))))</f>
        <v>2.7537268996044748</v>
      </c>
      <c r="AK222" s="13">
        <f>IF(AK$5&lt;=Inputs!$E$8,INDEX(Inputs!AK$35:AK$42,MATCH($B212,Inputs!$C$35:$C$42,0)),AVERAGEIF($I$5:AJ$5,"&lt;="&amp;Inputs!$E$8,$I222:AJ222)*(1-IF(AK$5=start, 0,AVERAGE(Inputs!$J$44:$M$44))))</f>
        <v>2.7537268996044748</v>
      </c>
      <c r="AL222" s="13">
        <f>IF(AL$5&lt;=Inputs!$E$8,INDEX(Inputs!AL$35:AL$42,MATCH($B212,Inputs!$C$35:$C$42,0)),AVERAGEIF($I$5:AK$5,"&lt;="&amp;Inputs!$E$8,$I222:AK222)*(1-IF(AL$5=start, 0,AVERAGE(Inputs!$J$44:$M$44))))</f>
        <v>2.7537268996044748</v>
      </c>
      <c r="AM222" s="13">
        <f>IF(AM$5&lt;=Inputs!$E$8,INDEX(Inputs!AM$35:AM$42,MATCH($B212,Inputs!$C$35:$C$42,0)),AVERAGEIF($I$5:AL$5,"&lt;="&amp;Inputs!$E$8,$I222:AL222)*(1-IF(AM$5=start, 0,AVERAGE(Inputs!$J$44:$M$44))))</f>
        <v>2.7537268996044748</v>
      </c>
      <c r="AP222" s="9">
        <f>(SUM(J222:M222)-SUM(INDEX(Inputs!$J$35:$M$42, MATCH(B212, Inputs!$C$35:$C$42,0),)))</f>
        <v>0</v>
      </c>
    </row>
    <row r="223" spans="1:43" ht="12.75" customHeight="1">
      <c r="D223" s="32" t="s">
        <v>29</v>
      </c>
      <c r="I223" s="57"/>
      <c r="AP223" s="9"/>
    </row>
    <row r="224" spans="1:43" ht="12.75" customHeight="1">
      <c r="D224" s="35">
        <v>2011</v>
      </c>
      <c r="E224" s="1" t="s">
        <v>50</v>
      </c>
      <c r="I224" s="57"/>
      <c r="J224" s="8">
        <f>IF(SUM($I224:I224)&lt;SUMIF(I$5:$J$5, $D224,I$222:$J$222), SUMIF(I$5:$J$5, $D224,I$222:$J$222)/$I$214, SUMIF(I$5:$J$5, $D224,I$222:$J$222)-SUM($I224:I224))</f>
        <v>0.31855611625019503</v>
      </c>
      <c r="K224" s="8">
        <f>IF(SUM($I224:J224)&lt;SUMIF(J$5:$J$5, $D224,J$222:$J$222), SUMIF(J$5:$J$5, $D224,J$222:$J$222)/$I$214, SUMIF(J$5:$J$5, $D224,J$222:$J$222)-SUM($I224:J224))</f>
        <v>0.31855611625019503</v>
      </c>
      <c r="L224" s="8">
        <f>IF(SUM($I224:K224)&lt;SUMIF($J$5:K$5, $D224,$J$222:K$222), SUMIF($J$5:K$5, $D224,$J$222:K$222)/$I$214, SUMIF($J$5:K$5, $D224,$J$222:K$222)-SUM($I224:K224))</f>
        <v>0.31855611625019503</v>
      </c>
      <c r="M224" s="8">
        <f>IF(SUM($I224:L224)&lt;SUMIF($J$5:L$5, $D224,$J$222:L$222), SUMIF($J$5:L$5, $D224,$J$222:L$222)/$I$214, SUMIF($J$5:L$5, $D224,$J$222:L$222)-SUM($I224:L224))</f>
        <v>0.31855611625019503</v>
      </c>
      <c r="N224" s="8">
        <f>IF(SUM($I224:M224)&lt;SUMIF($J$5:M$5, $D224,$J$222:M$222), SUMIF($J$5:M$5, $D224,$J$222:M$222)/$I$214, SUMIF($J$5:M$5, $D224,$J$222:M$222)-SUM($I224:M224))</f>
        <v>0.31855611625019503</v>
      </c>
      <c r="O224" s="8">
        <f>IF(SUM($I224:N224)&lt;SUMIF($J$5:N$5, $D224,$J$222:N$222), SUMIF($J$5:N$5, $D224,$J$222:N$222)/$I$214, SUMIF($J$5:N$5, $D224,$J$222:N$222)-SUM($I224:N224))</f>
        <v>0.31855611625019503</v>
      </c>
      <c r="P224" s="8">
        <f>IF(SUM($I224:O224)&lt;SUMIF($J$5:O$5, $D224,$J$222:O$222), SUMIF($J$5:O$5, $D224,$J$222:O$222)/$I$214, SUMIF($J$5:O$5, $D224,$J$222:O$222)-SUM($I224:O224))</f>
        <v>0.31855611625019503</v>
      </c>
      <c r="Q224" s="8">
        <f>IF(SUM($I224:P224)&lt;SUMIF($J$5:P$5, $D224,$J$222:P$222), SUMIF($J$5:P$5, $D224,$J$222:P$222)/$I$214, SUMIF($J$5:P$5, $D224,$J$222:P$222)-SUM($I224:P224))</f>
        <v>0.31855611625019503</v>
      </c>
      <c r="R224" s="8">
        <f>IF(SUM($I224:Q224)&lt;SUMIF($J$5:Q$5, $D224,$J$222:Q$222), SUMIF($J$5:Q$5, $D224,$J$222:Q$222)/$I$214, SUMIF($J$5:Q$5, $D224,$J$222:Q$222)-SUM($I224:Q224))</f>
        <v>0.31855611625019503</v>
      </c>
      <c r="S224" s="8">
        <f>IF(SUM($I224:R224)&lt;SUMIF($J$5:R$5, $D224,$J$222:R$222), SUMIF($J$5:R$5, $D224,$J$222:R$222)/$I$214, SUMIF($J$5:R$5, $D224,$J$222:R$222)-SUM($I224:R224))</f>
        <v>0.31855611625019503</v>
      </c>
      <c r="T224" s="8">
        <f>IF(SUM($I224:S224)&lt;SUMIF($J$5:S$5, $D224,$J$222:S$222), SUMIF($J$5:S$5, $D224,$J$222:S$222)/$I$214, SUMIF($J$5:S$5, $D224,$J$222:S$222)-SUM($I224:S224))</f>
        <v>0.31855611625019503</v>
      </c>
      <c r="U224" s="8">
        <f>IF(SUM($I224:T224)&lt;SUMIF($J$5:T$5, $D224,$J$222:T$222), SUMIF($J$5:T$5, $D224,$J$222:T$222)/$I$214, SUMIF($J$5:T$5, $D224,$J$222:T$222)-SUM($I224:T224))</f>
        <v>0.31855611625019503</v>
      </c>
      <c r="V224" s="8">
        <f>IF(SUM($I224:U224)&lt;SUMIF($J$5:U$5, $D224,$J$222:U$222), SUMIF($J$5:U$5, $D224,$J$222:U$222)/$I$214, SUMIF($J$5:U$5, $D224,$J$222:U$222)-SUM($I224:U224))</f>
        <v>0.31855611625019503</v>
      </c>
      <c r="W224" s="8">
        <f>IF(SUM($I224:V224)&lt;SUMIF($J$5:V$5, $D224,$J$222:V$222), SUMIF($J$5:V$5, $D224,$J$222:V$222)/$I$214, SUMIF($J$5:V$5, $D224,$J$222:V$222)-SUM($I224:V224))</f>
        <v>0.31855611625019503</v>
      </c>
      <c r="X224" s="8">
        <f>IF(SUM($I224:W224)&lt;SUMIF($J$5:W$5, $D224,$J$222:W$222), SUMIF($J$5:W$5, $D224,$J$222:W$222)/$I$214, SUMIF($J$5:W$5, $D224,$J$222:W$222)-SUM($I224:W224))</f>
        <v>-0.31855611625019442</v>
      </c>
      <c r="Y224" s="8">
        <f>IF(SUM($I224:X224)&lt;SUMIF($J$5:X$5, $D224,$J$222:X$222), SUMIF($J$5:X$5, $D224,$J$222:X$222)/$I$214, SUMIF($J$5:X$5, $D224,$J$222:X$222)-SUM($I224:X224))</f>
        <v>0</v>
      </c>
      <c r="Z224" s="8">
        <f>IF(SUM($I224:Y224)&lt;SUMIF($J$5:Y$5, $D224,$J$222:Y$222), SUMIF($J$5:Y$5, $D224,$J$222:Y$222)/$I$214, SUMIF($J$5:Y$5, $D224,$J$222:Y$222)-SUM($I224:Y224))</f>
        <v>0</v>
      </c>
      <c r="AA224" s="8">
        <f>IF(SUM($I224:Z224)&lt;SUMIF($J$5:Z$5, $D224,$J$222:Z$222), SUMIF($J$5:Z$5, $D224,$J$222:Z$222)/$I$214, SUMIF($J$5:Z$5, $D224,$J$222:Z$222)-SUM($I224:Z224))</f>
        <v>0</v>
      </c>
      <c r="AB224" s="8">
        <f>IF(SUM($I224:AA224)&lt;SUMIF($J$5:AA$5, $D224,$J$222:AA$222), SUMIF($J$5:AA$5, $D224,$J$222:AA$222)/$I$214, SUMIF($J$5:AA$5, $D224,$J$222:AA$222)-SUM($I224:AA224))</f>
        <v>0</v>
      </c>
      <c r="AC224" s="8">
        <f>IF(SUM($I224:AB224)&lt;SUMIF($J$5:AB$5, $D224,$J$222:AB$222), SUMIF($J$5:AB$5, $D224,$J$222:AB$222)/$I$214, SUMIF($J$5:AB$5, $D224,$J$222:AB$222)-SUM($I224:AB224))</f>
        <v>0</v>
      </c>
      <c r="AD224" s="8">
        <f>IF(SUM($I224:AC224)&lt;SUMIF($J$5:AC$5, $D224,$J$222:AC$222), SUMIF($J$5:AC$5, $D224,$J$222:AC$222)/$I$214, SUMIF($J$5:AC$5, $D224,$J$222:AC$222)-SUM($I224:AC224))</f>
        <v>0</v>
      </c>
      <c r="AE224" s="8">
        <f>IF(SUM($I224:AD224)&lt;SUMIF($J$5:AD$5, $D224,$J$222:AD$222), SUMIF($J$5:AD$5, $D224,$J$222:AD$222)/$I$214, SUMIF($J$5:AD$5, $D224,$J$222:AD$222)-SUM($I224:AD224))</f>
        <v>0</v>
      </c>
      <c r="AF224" s="8">
        <f>IF(SUM($I224:AE224)&lt;SUMIF($J$5:AE$5, $D224,$J$222:AE$222), SUMIF($J$5:AE$5, $D224,$J$222:AE$222)/$I$214, SUMIF($J$5:AE$5, $D224,$J$222:AE$222)-SUM($I224:AE224))</f>
        <v>0</v>
      </c>
      <c r="AG224" s="8">
        <f>IF(SUM($I224:AF224)&lt;SUMIF($J$5:AF$5, $D224,$J$222:AF$222), SUMIF($J$5:AF$5, $D224,$J$222:AF$222)/$I$214, SUMIF($J$5:AF$5, $D224,$J$222:AF$222)-SUM($I224:AF224))</f>
        <v>0</v>
      </c>
      <c r="AH224" s="8">
        <f>IF(SUM($I224:AG224)&lt;SUMIF($J$5:AG$5, $D224,$J$222:AG$222), SUMIF($J$5:AG$5, $D224,$J$222:AG$222)/$I$214, SUMIF($J$5:AG$5, $D224,$J$222:AG$222)-SUM($I224:AG224))</f>
        <v>0</v>
      </c>
      <c r="AI224" s="8">
        <f>IF(SUM($I224:AH224)&lt;SUMIF($J$5:AH$5, $D224,$J$222:AH$222), SUMIF($J$5:AH$5, $D224,$J$222:AH$222)/$I$214, SUMIF($J$5:AH$5, $D224,$J$222:AH$222)-SUM($I224:AH224))</f>
        <v>0</v>
      </c>
      <c r="AJ224" s="8">
        <f>IF(SUM($I224:AI224)&lt;SUMIF($J$5:AI$5, $D224,$J$222:AI$222), SUMIF($J$5:AI$5, $D224,$J$222:AI$222)/$I$214, SUMIF($J$5:AI$5, $D224,$J$222:AI$222)-SUM($I224:AI224))</f>
        <v>0</v>
      </c>
      <c r="AK224" s="8">
        <f>IF(SUM($I224:AJ224)&lt;SUMIF($J$5:AJ$5, $D224,$J$222:AJ$222), SUMIF($J$5:AJ$5, $D224,$J$222:AJ$222)/$I$214, SUMIF($J$5:AJ$5, $D224,$J$222:AJ$222)-SUM($I224:AJ224))</f>
        <v>0</v>
      </c>
      <c r="AL224" s="8">
        <f>IF(SUM($I224:AK224)&lt;SUMIF($J$5:AK$5, $D224,$J$222:AK$222), SUMIF($J$5:AK$5, $D224,$J$222:AK$222)/$I$214, SUMIF($J$5:AK$5, $D224,$J$222:AK$222)-SUM($I224:AK224))</f>
        <v>0</v>
      </c>
      <c r="AM224" s="8">
        <f>IF(SUM($I224:AL224)&lt;SUMIF($J$5:AL$5, $D224,$J$222:AL$222), SUMIF($J$5:AL$5, $D224,$J$222:AL$222)/$I$214, SUMIF($J$5:AL$5, $D224,$J$222:AL$222)-SUM($I224:AL224))</f>
        <v>0</v>
      </c>
      <c r="AP224" s="9"/>
    </row>
    <row r="225" spans="4:42" ht="12.75" customHeight="1">
      <c r="D225" s="36">
        <f>D224+1</f>
        <v>2012</v>
      </c>
      <c r="E225" s="1" t="s">
        <v>50</v>
      </c>
      <c r="I225" s="57"/>
      <c r="J225" s="8">
        <f>IF(SUM($I225:I225)&lt;SUMIF(I$5:$J$5, $D225,I$222:$J$222), SUMIF(I$5:$J$5, $D225,I$222:$J$222)/$I$214, SUMIF(I$5:$J$5, $D225,I$222:$J$222)-SUM($I225:I225))</f>
        <v>0</v>
      </c>
      <c r="K225" s="8">
        <f>IF(SUM($I225:J225)&lt;SUMIF(J$5:$J$5, $D225,J$222:$J$222), SUMIF(J$5:$J$5, $D225,J$222:$J$222)/$I$214, SUMIF(J$5:$J$5, $D225,J$222:$J$222)-SUM($I225:J225))</f>
        <v>0</v>
      </c>
      <c r="L225" s="8">
        <f>IF(SUM($I225:K225)&lt;SUMIF($J$5:K$5, $D225,$J$222:K$222), SUMIF($J$5:K$5, $D225,$J$222:K$222)/$I$214, SUMIF($J$5:K$5, $D225,$J$222:K$222)-SUM($I225:K225))</f>
        <v>0.19379806773622138</v>
      </c>
      <c r="M225" s="8">
        <f>IF(SUM($I225:L225)&lt;SUMIF($J$5:L$5, $D225,$J$222:L$222), SUMIF($J$5:L$5, $D225,$J$222:L$222)/$I$214, SUMIF($J$5:L$5, $D225,$J$222:L$222)-SUM($I225:L225))</f>
        <v>0.19379806773622138</v>
      </c>
      <c r="N225" s="8">
        <f>IF(SUM($I225:M225)&lt;SUMIF($J$5:M$5, $D225,$J$222:M$222), SUMIF($J$5:M$5, $D225,$J$222:M$222)/$I$214, SUMIF($J$5:M$5, $D225,$J$222:M$222)-SUM($I225:M225))</f>
        <v>0.19379806773622138</v>
      </c>
      <c r="O225" s="8">
        <f>IF(SUM($I225:N225)&lt;SUMIF($J$5:N$5, $D225,$J$222:N$222), SUMIF($J$5:N$5, $D225,$J$222:N$222)/$I$214, SUMIF($J$5:N$5, $D225,$J$222:N$222)-SUM($I225:N225))</f>
        <v>0.19379806773622138</v>
      </c>
      <c r="P225" s="8">
        <f>IF(SUM($I225:O225)&lt;SUMIF($J$5:O$5, $D225,$J$222:O$222), SUMIF($J$5:O$5, $D225,$J$222:O$222)/$I$214, SUMIF($J$5:O$5, $D225,$J$222:O$222)-SUM($I225:O225))</f>
        <v>0.19379806773622138</v>
      </c>
      <c r="Q225" s="8">
        <f>IF(SUM($I225:P225)&lt;SUMIF($J$5:P$5, $D225,$J$222:P$222), SUMIF($J$5:P$5, $D225,$J$222:P$222)/$I$214, SUMIF($J$5:P$5, $D225,$J$222:P$222)-SUM($I225:P225))</f>
        <v>0.19379806773622138</v>
      </c>
      <c r="R225" s="8">
        <f>IF(SUM($I225:Q225)&lt;SUMIF($J$5:Q$5, $D225,$J$222:Q$222), SUMIF($J$5:Q$5, $D225,$J$222:Q$222)/$I$214, SUMIF($J$5:Q$5, $D225,$J$222:Q$222)-SUM($I225:Q225))</f>
        <v>0.19379806773622138</v>
      </c>
      <c r="S225" s="8">
        <f>IF(SUM($I225:R225)&lt;SUMIF($J$5:R$5, $D225,$J$222:R$222), SUMIF($J$5:R$5, $D225,$J$222:R$222)/$I$214, SUMIF($J$5:R$5, $D225,$J$222:R$222)-SUM($I225:R225))</f>
        <v>0.19379806773622138</v>
      </c>
      <c r="T225" s="8">
        <f>IF(SUM($I225:S225)&lt;SUMIF($J$5:S$5, $D225,$J$222:S$222), SUMIF($J$5:S$5, $D225,$J$222:S$222)/$I$214, SUMIF($J$5:S$5, $D225,$J$222:S$222)-SUM($I225:S225))</f>
        <v>0.19379806773622138</v>
      </c>
      <c r="U225" s="8">
        <f>IF(SUM($I225:T225)&lt;SUMIF($J$5:T$5, $D225,$J$222:T$222), SUMIF($J$5:T$5, $D225,$J$222:T$222)/$I$214, SUMIF($J$5:T$5, $D225,$J$222:T$222)-SUM($I225:T225))</f>
        <v>0.19379806773622138</v>
      </c>
      <c r="V225" s="8">
        <f>IF(SUM($I225:U225)&lt;SUMIF($J$5:U$5, $D225,$J$222:U$222), SUMIF($J$5:U$5, $D225,$J$222:U$222)/$I$214, SUMIF($J$5:U$5, $D225,$J$222:U$222)-SUM($I225:U225))</f>
        <v>0.19379806773622138</v>
      </c>
      <c r="W225" s="8">
        <f>IF(SUM($I225:V225)&lt;SUMIF($J$5:V$5, $D225,$J$222:V$222), SUMIF($J$5:V$5, $D225,$J$222:V$222)/$I$214, SUMIF($J$5:V$5, $D225,$J$222:V$222)-SUM($I225:V225))</f>
        <v>0.19379806773622138</v>
      </c>
      <c r="X225" s="8">
        <f>IF(SUM($I225:W225)&lt;SUMIF($J$5:W$5, $D225,$J$222:W$222), SUMIF($J$5:W$5, $D225,$J$222:W$222)/$I$214, SUMIF($J$5:W$5, $D225,$J$222:W$222)-SUM($I225:W225))</f>
        <v>0.19379806773622138</v>
      </c>
      <c r="Y225" s="8">
        <f>IF(SUM($I225:X225)&lt;SUMIF($J$5:X$5, $D225,$J$222:X$222), SUMIF($J$5:X$5, $D225,$J$222:X$222)/$I$214, SUMIF($J$5:X$5, $D225,$J$222:X$222)-SUM($I225:X225))</f>
        <v>0</v>
      </c>
      <c r="Z225" s="8">
        <f>IF(SUM($I225:Y225)&lt;SUMIF($J$5:Y$5, $D225,$J$222:Y$222), SUMIF($J$5:Y$5, $D225,$J$222:Y$222)/$I$214, SUMIF($J$5:Y$5, $D225,$J$222:Y$222)-SUM($I225:Y225))</f>
        <v>0</v>
      </c>
      <c r="AA225" s="8">
        <f>IF(SUM($I225:Z225)&lt;SUMIF($J$5:Z$5, $D225,$J$222:Z$222), SUMIF($J$5:Z$5, $D225,$J$222:Z$222)/$I$214, SUMIF($J$5:Z$5, $D225,$J$222:Z$222)-SUM($I225:Z225))</f>
        <v>0</v>
      </c>
      <c r="AB225" s="8">
        <f>IF(SUM($I225:AA225)&lt;SUMIF($J$5:AA$5, $D225,$J$222:AA$222), SUMIF($J$5:AA$5, $D225,$J$222:AA$222)/$I$214, SUMIF($J$5:AA$5, $D225,$J$222:AA$222)-SUM($I225:AA225))</f>
        <v>0</v>
      </c>
      <c r="AC225" s="8">
        <f>IF(SUM($I225:AB225)&lt;SUMIF($J$5:AB$5, $D225,$J$222:AB$222), SUMIF($J$5:AB$5, $D225,$J$222:AB$222)/$I$214, SUMIF($J$5:AB$5, $D225,$J$222:AB$222)-SUM($I225:AB225))</f>
        <v>0</v>
      </c>
      <c r="AD225" s="8">
        <f>IF(SUM($I225:AC225)&lt;SUMIF($J$5:AC$5, $D225,$J$222:AC$222), SUMIF($J$5:AC$5, $D225,$J$222:AC$222)/$I$214, SUMIF($J$5:AC$5, $D225,$J$222:AC$222)-SUM($I225:AC225))</f>
        <v>0</v>
      </c>
      <c r="AE225" s="8">
        <f>IF(SUM($I225:AD225)&lt;SUMIF($J$5:AD$5, $D225,$J$222:AD$222), SUMIF($J$5:AD$5, $D225,$J$222:AD$222)/$I$214, SUMIF($J$5:AD$5, $D225,$J$222:AD$222)-SUM($I225:AD225))</f>
        <v>0</v>
      </c>
      <c r="AF225" s="8">
        <f>IF(SUM($I225:AE225)&lt;SUMIF($J$5:AE$5, $D225,$J$222:AE$222), SUMIF($J$5:AE$5, $D225,$J$222:AE$222)/$I$214, SUMIF($J$5:AE$5, $D225,$J$222:AE$222)-SUM($I225:AE225))</f>
        <v>0</v>
      </c>
      <c r="AG225" s="8">
        <f>IF(SUM($I225:AF225)&lt;SUMIF($J$5:AF$5, $D225,$J$222:AF$222), SUMIF($J$5:AF$5, $D225,$J$222:AF$222)/$I$214, SUMIF($J$5:AF$5, $D225,$J$222:AF$222)-SUM($I225:AF225))</f>
        <v>0</v>
      </c>
      <c r="AH225" s="8">
        <f>IF(SUM($I225:AG225)&lt;SUMIF($J$5:AG$5, $D225,$J$222:AG$222), SUMIF($J$5:AG$5, $D225,$J$222:AG$222)/$I$214, SUMIF($J$5:AG$5, $D225,$J$222:AG$222)-SUM($I225:AG225))</f>
        <v>0</v>
      </c>
      <c r="AI225" s="8">
        <f>IF(SUM($I225:AH225)&lt;SUMIF($J$5:AH$5, $D225,$J$222:AH$222), SUMIF($J$5:AH$5, $D225,$J$222:AH$222)/$I$214, SUMIF($J$5:AH$5, $D225,$J$222:AH$222)-SUM($I225:AH225))</f>
        <v>0</v>
      </c>
      <c r="AJ225" s="8">
        <f>IF(SUM($I225:AI225)&lt;SUMIF($J$5:AI$5, $D225,$J$222:AI$222), SUMIF($J$5:AI$5, $D225,$J$222:AI$222)/$I$214, SUMIF($J$5:AI$5, $D225,$J$222:AI$222)-SUM($I225:AI225))</f>
        <v>0</v>
      </c>
      <c r="AK225" s="8">
        <f>IF(SUM($I225:AJ225)&lt;SUMIF($J$5:AJ$5, $D225,$J$222:AJ$222), SUMIF($J$5:AJ$5, $D225,$J$222:AJ$222)/$I$214, SUMIF($J$5:AJ$5, $D225,$J$222:AJ$222)-SUM($I225:AJ225))</f>
        <v>0</v>
      </c>
      <c r="AL225" s="8">
        <f>IF(SUM($I225:AK225)&lt;SUMIF($J$5:AK$5, $D225,$J$222:AK$222), SUMIF($J$5:AK$5, $D225,$J$222:AK$222)/$I$214, SUMIF($J$5:AK$5, $D225,$J$222:AK$222)-SUM($I225:AK225))</f>
        <v>0</v>
      </c>
      <c r="AM225" s="8">
        <f>IF(SUM($I225:AL225)&lt;SUMIF($J$5:AL$5, $D225,$J$222:AL$222), SUMIF($J$5:AL$5, $D225,$J$222:AL$222)/$I$214, SUMIF($J$5:AL$5, $D225,$J$222:AL$222)-SUM($I225:AL225))</f>
        <v>0</v>
      </c>
      <c r="AP225" s="9"/>
    </row>
    <row r="226" spans="4:42" ht="12.75" customHeight="1">
      <c r="D226" s="36">
        <f t="shared" ref="D226:D253" si="158">D225+1</f>
        <v>2013</v>
      </c>
      <c r="E226" s="1" t="s">
        <v>50</v>
      </c>
      <c r="I226" s="57"/>
      <c r="J226" s="8">
        <f>IF(SUM($I226:I226)&lt;SUMIF(I$5:$J$5, $D226,I$222:$J$222), SUMIF(I$5:$J$5, $D226,I$222:$J$222)/$I$214, SUMIF(I$5:$J$5, $D226,I$222:$J$222)-SUM($I226:I226))</f>
        <v>0</v>
      </c>
      <c r="K226" s="8">
        <f>IF(SUM($I226:J226)&lt;SUMIF(J$5:$J$5, $D226,J$222:$J$222), SUMIF(J$5:$J$5, $D226,J$222:$J$222)/$I$214, SUMIF(J$5:$J$5, $D226,J$222:$J$222)-SUM($I226:J226))</f>
        <v>0</v>
      </c>
      <c r="L226" s="8">
        <f>IF(SUM($I226:K226)&lt;SUMIF($J$5:K$5, $D226,$J$222:K$222), SUMIF($J$5:K$5, $D226,$J$222:K$222)/$I$214, SUMIF($J$5:K$5, $D226,$J$222:K$222)-SUM($I226:K226))</f>
        <v>0</v>
      </c>
      <c r="M226" s="8">
        <f>IF(SUM($I226:L226)&lt;SUMIF($J$5:L$5, $D226,$J$222:L$222), SUMIF($J$5:L$5, $D226,$J$222:L$222)/$I$214, SUMIF($J$5:L$5, $D226,$J$222:L$222)-SUM($I226:L226))</f>
        <v>0.21405905067632786</v>
      </c>
      <c r="N226" s="8">
        <f>IF(SUM($I226:M226)&lt;SUMIF($J$5:M$5, $D226,$J$222:M$222), SUMIF($J$5:M$5, $D226,$J$222:M$222)/$I$214, SUMIF($J$5:M$5, $D226,$J$222:M$222)-SUM($I226:M226))</f>
        <v>0.21405905067632786</v>
      </c>
      <c r="O226" s="8">
        <f>IF(SUM($I226:N226)&lt;SUMIF($J$5:N$5, $D226,$J$222:N$222), SUMIF($J$5:N$5, $D226,$J$222:N$222)/$I$214, SUMIF($J$5:N$5, $D226,$J$222:N$222)-SUM($I226:N226))</f>
        <v>0.21405905067632786</v>
      </c>
      <c r="P226" s="8">
        <f>IF(SUM($I226:O226)&lt;SUMIF($J$5:O$5, $D226,$J$222:O$222), SUMIF($J$5:O$5, $D226,$J$222:O$222)/$I$214, SUMIF($J$5:O$5, $D226,$J$222:O$222)-SUM($I226:O226))</f>
        <v>0.21405905067632786</v>
      </c>
      <c r="Q226" s="8">
        <f>IF(SUM($I226:P226)&lt;SUMIF($J$5:P$5, $D226,$J$222:P$222), SUMIF($J$5:P$5, $D226,$J$222:P$222)/$I$214, SUMIF($J$5:P$5, $D226,$J$222:P$222)-SUM($I226:P226))</f>
        <v>0.21405905067632786</v>
      </c>
      <c r="R226" s="8">
        <f>IF(SUM($I226:Q226)&lt;SUMIF($J$5:Q$5, $D226,$J$222:Q$222), SUMIF($J$5:Q$5, $D226,$J$222:Q$222)/$I$214, SUMIF($J$5:Q$5, $D226,$J$222:Q$222)-SUM($I226:Q226))</f>
        <v>0.21405905067632786</v>
      </c>
      <c r="S226" s="8">
        <f>IF(SUM($I226:R226)&lt;SUMIF($J$5:R$5, $D226,$J$222:R$222), SUMIF($J$5:R$5, $D226,$J$222:R$222)/$I$214, SUMIF($J$5:R$5, $D226,$J$222:R$222)-SUM($I226:R226))</f>
        <v>0.21405905067632786</v>
      </c>
      <c r="T226" s="8">
        <f>IF(SUM($I226:S226)&lt;SUMIF($J$5:S$5, $D226,$J$222:S$222), SUMIF($J$5:S$5, $D226,$J$222:S$222)/$I$214, SUMIF($J$5:S$5, $D226,$J$222:S$222)-SUM($I226:S226))</f>
        <v>0.21405905067632786</v>
      </c>
      <c r="U226" s="8">
        <f>IF(SUM($I226:T226)&lt;SUMIF($J$5:T$5, $D226,$J$222:T$222), SUMIF($J$5:T$5, $D226,$J$222:T$222)/$I$214, SUMIF($J$5:T$5, $D226,$J$222:T$222)-SUM($I226:T226))</f>
        <v>0.21405905067632786</v>
      </c>
      <c r="V226" s="8">
        <f>IF(SUM($I226:U226)&lt;SUMIF($J$5:U$5, $D226,$J$222:U$222), SUMIF($J$5:U$5, $D226,$J$222:U$222)/$I$214, SUMIF($J$5:U$5, $D226,$J$222:U$222)-SUM($I226:U226))</f>
        <v>0.21405905067632786</v>
      </c>
      <c r="W226" s="8">
        <f>IF(SUM($I226:V226)&lt;SUMIF($J$5:V$5, $D226,$J$222:V$222), SUMIF($J$5:V$5, $D226,$J$222:V$222)/$I$214, SUMIF($J$5:V$5, $D226,$J$222:V$222)-SUM($I226:V226))</f>
        <v>0.21405905067632786</v>
      </c>
      <c r="X226" s="8">
        <f>IF(SUM($I226:W226)&lt;SUMIF($J$5:W$5, $D226,$J$222:W$222), SUMIF($J$5:W$5, $D226,$J$222:W$222)/$I$214, SUMIF($J$5:W$5, $D226,$J$222:W$222)-SUM($I226:W226))</f>
        <v>0.21405905067632786</v>
      </c>
      <c r="Y226" s="8">
        <f>IF(SUM($I226:X226)&lt;SUMIF($J$5:X$5, $D226,$J$222:X$222), SUMIF($J$5:X$5, $D226,$J$222:X$222)/$I$214, SUMIF($J$5:X$5, $D226,$J$222:X$222)-SUM($I226:X226))</f>
        <v>0.21405905067632786</v>
      </c>
      <c r="Z226" s="8">
        <f>IF(SUM($I226:Y226)&lt;SUMIF($J$5:Y$5, $D226,$J$222:Y$222), SUMIF($J$5:Y$5, $D226,$J$222:Y$222)/$I$214, SUMIF($J$5:Y$5, $D226,$J$222:Y$222)-SUM($I226:Y226))</f>
        <v>4.4408920985006262E-16</v>
      </c>
      <c r="AA226" s="8">
        <f>IF(SUM($I226:Z226)&lt;SUMIF($J$5:Z$5, $D226,$J$222:Z$222), SUMIF($J$5:Z$5, $D226,$J$222:Z$222)/$I$214, SUMIF($J$5:Z$5, $D226,$J$222:Z$222)-SUM($I226:Z226))</f>
        <v>0</v>
      </c>
      <c r="AB226" s="8">
        <f>IF(SUM($I226:AA226)&lt;SUMIF($J$5:AA$5, $D226,$J$222:AA$222), SUMIF($J$5:AA$5, $D226,$J$222:AA$222)/$I$214, SUMIF($J$5:AA$5, $D226,$J$222:AA$222)-SUM($I226:AA226))</f>
        <v>0</v>
      </c>
      <c r="AC226" s="8">
        <f>IF(SUM($I226:AB226)&lt;SUMIF($J$5:AB$5, $D226,$J$222:AB$222), SUMIF($J$5:AB$5, $D226,$J$222:AB$222)/$I$214, SUMIF($J$5:AB$5, $D226,$J$222:AB$222)-SUM($I226:AB226))</f>
        <v>0</v>
      </c>
      <c r="AD226" s="8">
        <f>IF(SUM($I226:AC226)&lt;SUMIF($J$5:AC$5, $D226,$J$222:AC$222), SUMIF($J$5:AC$5, $D226,$J$222:AC$222)/$I$214, SUMIF($J$5:AC$5, $D226,$J$222:AC$222)-SUM($I226:AC226))</f>
        <v>0</v>
      </c>
      <c r="AE226" s="8">
        <f>IF(SUM($I226:AD226)&lt;SUMIF($J$5:AD$5, $D226,$J$222:AD$222), SUMIF($J$5:AD$5, $D226,$J$222:AD$222)/$I$214, SUMIF($J$5:AD$5, $D226,$J$222:AD$222)-SUM($I226:AD226))</f>
        <v>0</v>
      </c>
      <c r="AF226" s="8">
        <f>IF(SUM($I226:AE226)&lt;SUMIF($J$5:AE$5, $D226,$J$222:AE$222), SUMIF($J$5:AE$5, $D226,$J$222:AE$222)/$I$214, SUMIF($J$5:AE$5, $D226,$J$222:AE$222)-SUM($I226:AE226))</f>
        <v>0</v>
      </c>
      <c r="AG226" s="8">
        <f>IF(SUM($I226:AF226)&lt;SUMIF($J$5:AF$5, $D226,$J$222:AF$222), SUMIF($J$5:AF$5, $D226,$J$222:AF$222)/$I$214, SUMIF($J$5:AF$5, $D226,$J$222:AF$222)-SUM($I226:AF226))</f>
        <v>0</v>
      </c>
      <c r="AH226" s="8">
        <f>IF(SUM($I226:AG226)&lt;SUMIF($J$5:AG$5, $D226,$J$222:AG$222), SUMIF($J$5:AG$5, $D226,$J$222:AG$222)/$I$214, SUMIF($J$5:AG$5, $D226,$J$222:AG$222)-SUM($I226:AG226))</f>
        <v>0</v>
      </c>
      <c r="AI226" s="8">
        <f>IF(SUM($I226:AH226)&lt;SUMIF($J$5:AH$5, $D226,$J$222:AH$222), SUMIF($J$5:AH$5, $D226,$J$222:AH$222)/$I$214, SUMIF($J$5:AH$5, $D226,$J$222:AH$222)-SUM($I226:AH226))</f>
        <v>0</v>
      </c>
      <c r="AJ226" s="8">
        <f>IF(SUM($I226:AI226)&lt;SUMIF($J$5:AI$5, $D226,$J$222:AI$222), SUMIF($J$5:AI$5, $D226,$J$222:AI$222)/$I$214, SUMIF($J$5:AI$5, $D226,$J$222:AI$222)-SUM($I226:AI226))</f>
        <v>0</v>
      </c>
      <c r="AK226" s="8">
        <f>IF(SUM($I226:AJ226)&lt;SUMIF($J$5:AJ$5, $D226,$J$222:AJ$222), SUMIF($J$5:AJ$5, $D226,$J$222:AJ$222)/$I$214, SUMIF($J$5:AJ$5, $D226,$J$222:AJ$222)-SUM($I226:AJ226))</f>
        <v>0</v>
      </c>
      <c r="AL226" s="8">
        <f>IF(SUM($I226:AK226)&lt;SUMIF($J$5:AK$5, $D226,$J$222:AK$222), SUMIF($J$5:AK$5, $D226,$J$222:AK$222)/$I$214, SUMIF($J$5:AK$5, $D226,$J$222:AK$222)-SUM($I226:AK226))</f>
        <v>0</v>
      </c>
      <c r="AM226" s="8">
        <f>IF(SUM($I226:AL226)&lt;SUMIF($J$5:AL$5, $D226,$J$222:AL$222), SUMIF($J$5:AL$5, $D226,$J$222:AL$222)/$I$214, SUMIF($J$5:AL$5, $D226,$J$222:AL$222)-SUM($I226:AL226))</f>
        <v>0</v>
      </c>
      <c r="AP226" s="9"/>
    </row>
    <row r="227" spans="4:42" ht="12.75" customHeight="1">
      <c r="D227" s="36">
        <f t="shared" si="158"/>
        <v>2014</v>
      </c>
      <c r="E227" s="1" t="s">
        <v>50</v>
      </c>
      <c r="I227" s="57"/>
      <c r="J227" s="8">
        <f>IF(SUM($I227:I227)&lt;SUMIF(I$5:$J$5, $D227,I$222:$J$222), SUMIF(I$5:$J$5, $D227,I$222:$J$222)/$I$214, SUMIF(I$5:$J$5, $D227,I$222:$J$222)-SUM($I227:I227))</f>
        <v>0</v>
      </c>
      <c r="K227" s="8">
        <f>IF(SUM($I227:J227)&lt;SUMIF(J$5:$J$5, $D227,J$222:$J$222), SUMIF(J$5:$J$5, $D227,J$222:$J$222)/$I$214, SUMIF(J$5:$J$5, $D227,J$222:$J$222)-SUM($I227:J227))</f>
        <v>0</v>
      </c>
      <c r="L227" s="8">
        <f>IF(SUM($I227:K227)&lt;SUMIF($J$5:K$5, $D227,$J$222:K$222), SUMIF($J$5:K$5, $D227,$J$222:K$222)/$I$214, SUMIF($J$5:K$5, $D227,$J$222:K$222)-SUM($I227:K227))</f>
        <v>0</v>
      </c>
      <c r="M227" s="8">
        <f>IF(SUM($I227:L227)&lt;SUMIF($J$5:L$5, $D227,$J$222:L$222), SUMIF($J$5:L$5, $D227,$J$222:L$222)/$I$214, SUMIF($J$5:L$5, $D227,$J$222:L$222)-SUM($I227:L227))</f>
        <v>0</v>
      </c>
      <c r="N227" s="8">
        <f>IF(SUM($I227:M227)&lt;SUMIF($J$5:M$5, $D227,$J$222:M$222), SUMIF($J$5:M$5, $D227,$J$222:M$222)/$I$214, SUMIF($J$5:M$5, $D227,$J$222:M$222)-SUM($I227:M227))</f>
        <v>0.21712985251646327</v>
      </c>
      <c r="O227" s="8">
        <f>IF(SUM($I227:N227)&lt;SUMIF($J$5:N$5, $D227,$J$222:N$222), SUMIF($J$5:N$5, $D227,$J$222:N$222)/$I$214, SUMIF($J$5:N$5, $D227,$J$222:N$222)-SUM($I227:N227))</f>
        <v>0.21712985251646327</v>
      </c>
      <c r="P227" s="8">
        <f>IF(SUM($I227:O227)&lt;SUMIF($J$5:O$5, $D227,$J$222:O$222), SUMIF($J$5:O$5, $D227,$J$222:O$222)/$I$214, SUMIF($J$5:O$5, $D227,$J$222:O$222)-SUM($I227:O227))</f>
        <v>0.21712985251646327</v>
      </c>
      <c r="Q227" s="8">
        <f>IF(SUM($I227:P227)&lt;SUMIF($J$5:P$5, $D227,$J$222:P$222), SUMIF($J$5:P$5, $D227,$J$222:P$222)/$I$214, SUMIF($J$5:P$5, $D227,$J$222:P$222)-SUM($I227:P227))</f>
        <v>0.21712985251646327</v>
      </c>
      <c r="R227" s="8">
        <f>IF(SUM($I227:Q227)&lt;SUMIF($J$5:Q$5, $D227,$J$222:Q$222), SUMIF($J$5:Q$5, $D227,$J$222:Q$222)/$I$214, SUMIF($J$5:Q$5, $D227,$J$222:Q$222)-SUM($I227:Q227))</f>
        <v>0.21712985251646327</v>
      </c>
      <c r="S227" s="8">
        <f>IF(SUM($I227:R227)&lt;SUMIF($J$5:R$5, $D227,$J$222:R$222), SUMIF($J$5:R$5, $D227,$J$222:R$222)/$I$214, SUMIF($J$5:R$5, $D227,$J$222:R$222)-SUM($I227:R227))</f>
        <v>0.21712985251646327</v>
      </c>
      <c r="T227" s="8">
        <f>IF(SUM($I227:S227)&lt;SUMIF($J$5:S$5, $D227,$J$222:S$222), SUMIF($J$5:S$5, $D227,$J$222:S$222)/$I$214, SUMIF($J$5:S$5, $D227,$J$222:S$222)-SUM($I227:S227))</f>
        <v>0.21712985251646327</v>
      </c>
      <c r="U227" s="8">
        <f>IF(SUM($I227:T227)&lt;SUMIF($J$5:T$5, $D227,$J$222:T$222), SUMIF($J$5:T$5, $D227,$J$222:T$222)/$I$214, SUMIF($J$5:T$5, $D227,$J$222:T$222)-SUM($I227:T227))</f>
        <v>0.21712985251646327</v>
      </c>
      <c r="V227" s="8">
        <f>IF(SUM($I227:U227)&lt;SUMIF($J$5:U$5, $D227,$J$222:U$222), SUMIF($J$5:U$5, $D227,$J$222:U$222)/$I$214, SUMIF($J$5:U$5, $D227,$J$222:U$222)-SUM($I227:U227))</f>
        <v>0.21712985251646327</v>
      </c>
      <c r="W227" s="8">
        <f>IF(SUM($I227:V227)&lt;SUMIF($J$5:V$5, $D227,$J$222:V$222), SUMIF($J$5:V$5, $D227,$J$222:V$222)/$I$214, SUMIF($J$5:V$5, $D227,$J$222:V$222)-SUM($I227:V227))</f>
        <v>0.21712985251646327</v>
      </c>
      <c r="X227" s="8">
        <f>IF(SUM($I227:W227)&lt;SUMIF($J$5:W$5, $D227,$J$222:W$222), SUMIF($J$5:W$5, $D227,$J$222:W$222)/$I$214, SUMIF($J$5:W$5, $D227,$J$222:W$222)-SUM($I227:W227))</f>
        <v>0.21712985251646327</v>
      </c>
      <c r="Y227" s="8">
        <f>IF(SUM($I227:X227)&lt;SUMIF($J$5:X$5, $D227,$J$222:X$222), SUMIF($J$5:X$5, $D227,$J$222:X$222)/$I$214, SUMIF($J$5:X$5, $D227,$J$222:X$222)-SUM($I227:X227))</f>
        <v>0.21712985251646327</v>
      </c>
      <c r="Z227" s="8">
        <f>IF(SUM($I227:Y227)&lt;SUMIF($J$5:Y$5, $D227,$J$222:Y$222), SUMIF($J$5:Y$5, $D227,$J$222:Y$222)/$I$214, SUMIF($J$5:Y$5, $D227,$J$222:Y$222)-SUM($I227:Y227))</f>
        <v>0.21712985251646327</v>
      </c>
      <c r="AA227" s="8">
        <f>IF(SUM($I227:Z227)&lt;SUMIF($J$5:Z$5, $D227,$J$222:Z$222), SUMIF($J$5:Z$5, $D227,$J$222:Z$222)/$I$214, SUMIF($J$5:Z$5, $D227,$J$222:Z$222)-SUM($I227:Z227))</f>
        <v>4.4408920985006262E-16</v>
      </c>
      <c r="AB227" s="8">
        <f>IF(SUM($I227:AA227)&lt;SUMIF($J$5:AA$5, $D227,$J$222:AA$222), SUMIF($J$5:AA$5, $D227,$J$222:AA$222)/$I$214, SUMIF($J$5:AA$5, $D227,$J$222:AA$222)-SUM($I227:AA227))</f>
        <v>0</v>
      </c>
      <c r="AC227" s="8">
        <f>IF(SUM($I227:AB227)&lt;SUMIF($J$5:AB$5, $D227,$J$222:AB$222), SUMIF($J$5:AB$5, $D227,$J$222:AB$222)/$I$214, SUMIF($J$5:AB$5, $D227,$J$222:AB$222)-SUM($I227:AB227))</f>
        <v>0</v>
      </c>
      <c r="AD227" s="8">
        <f>IF(SUM($I227:AC227)&lt;SUMIF($J$5:AC$5, $D227,$J$222:AC$222), SUMIF($J$5:AC$5, $D227,$J$222:AC$222)/$I$214, SUMIF($J$5:AC$5, $D227,$J$222:AC$222)-SUM($I227:AC227))</f>
        <v>0</v>
      </c>
      <c r="AE227" s="8">
        <f>IF(SUM($I227:AD227)&lt;SUMIF($J$5:AD$5, $D227,$J$222:AD$222), SUMIF($J$5:AD$5, $D227,$J$222:AD$222)/$I$214, SUMIF($J$5:AD$5, $D227,$J$222:AD$222)-SUM($I227:AD227))</f>
        <v>0</v>
      </c>
      <c r="AF227" s="8">
        <f>IF(SUM($I227:AE227)&lt;SUMIF($J$5:AE$5, $D227,$J$222:AE$222), SUMIF($J$5:AE$5, $D227,$J$222:AE$222)/$I$214, SUMIF($J$5:AE$5, $D227,$J$222:AE$222)-SUM($I227:AE227))</f>
        <v>0</v>
      </c>
      <c r="AG227" s="8">
        <f>IF(SUM($I227:AF227)&lt;SUMIF($J$5:AF$5, $D227,$J$222:AF$222), SUMIF($J$5:AF$5, $D227,$J$222:AF$222)/$I$214, SUMIF($J$5:AF$5, $D227,$J$222:AF$222)-SUM($I227:AF227))</f>
        <v>0</v>
      </c>
      <c r="AH227" s="8">
        <f>IF(SUM($I227:AG227)&lt;SUMIF($J$5:AG$5, $D227,$J$222:AG$222), SUMIF($J$5:AG$5, $D227,$J$222:AG$222)/$I$214, SUMIF($J$5:AG$5, $D227,$J$222:AG$222)-SUM($I227:AG227))</f>
        <v>0</v>
      </c>
      <c r="AI227" s="8">
        <f>IF(SUM($I227:AH227)&lt;SUMIF($J$5:AH$5, $D227,$J$222:AH$222), SUMIF($J$5:AH$5, $D227,$J$222:AH$222)/$I$214, SUMIF($J$5:AH$5, $D227,$J$222:AH$222)-SUM($I227:AH227))</f>
        <v>0</v>
      </c>
      <c r="AJ227" s="8">
        <f>IF(SUM($I227:AI227)&lt;SUMIF($J$5:AI$5, $D227,$J$222:AI$222), SUMIF($J$5:AI$5, $D227,$J$222:AI$222)/$I$214, SUMIF($J$5:AI$5, $D227,$J$222:AI$222)-SUM($I227:AI227))</f>
        <v>0</v>
      </c>
      <c r="AK227" s="8">
        <f>IF(SUM($I227:AJ227)&lt;SUMIF($J$5:AJ$5, $D227,$J$222:AJ$222), SUMIF($J$5:AJ$5, $D227,$J$222:AJ$222)/$I$214, SUMIF($J$5:AJ$5, $D227,$J$222:AJ$222)-SUM($I227:AJ227))</f>
        <v>0</v>
      </c>
      <c r="AL227" s="8">
        <f>IF(SUM($I227:AK227)&lt;SUMIF($J$5:AK$5, $D227,$J$222:AK$222), SUMIF($J$5:AK$5, $D227,$J$222:AK$222)/$I$214, SUMIF($J$5:AK$5, $D227,$J$222:AK$222)-SUM($I227:AK227))</f>
        <v>0</v>
      </c>
      <c r="AM227" s="8">
        <f>IF(SUM($I227:AL227)&lt;SUMIF($J$5:AL$5, $D227,$J$222:AL$222), SUMIF($J$5:AL$5, $D227,$J$222:AL$222)/$I$214, SUMIF($J$5:AL$5, $D227,$J$222:AL$222)-SUM($I227:AL227))</f>
        <v>0</v>
      </c>
      <c r="AP227" s="9"/>
    </row>
    <row r="228" spans="4:42" ht="12.75" customHeight="1">
      <c r="D228" s="36">
        <f t="shared" si="158"/>
        <v>2015</v>
      </c>
      <c r="E228" s="1" t="s">
        <v>50</v>
      </c>
      <c r="I228" s="57"/>
      <c r="J228" s="8">
        <f>IF(SUM($I228:I228)&lt;SUMIF(I$5:$J$5, $D228,I$222:$J$222), SUMIF(I$5:$J$5, $D228,I$222:$J$222)/$I$214, SUMIF(I$5:$J$5, $D228,I$222:$J$222)-SUM($I228:I228))</f>
        <v>0</v>
      </c>
      <c r="K228" s="8">
        <f>IF(SUM($I228:J228)&lt;SUMIF(J$5:$J$5, $D228,J$222:$J$222), SUMIF(J$5:$J$5, $D228,J$222:$J$222)/$I$214, SUMIF(J$5:$J$5, $D228,J$222:$J$222)-SUM($I228:J228))</f>
        <v>0</v>
      </c>
      <c r="L228" s="8">
        <f>IF(SUM($I228:K228)&lt;SUMIF($J$5:K$5, $D228,$J$222:K$222), SUMIF($J$5:K$5, $D228,$J$222:K$222)/$I$214, SUMIF($J$5:K$5, $D228,$J$222:K$222)-SUM($I228:K228))</f>
        <v>0</v>
      </c>
      <c r="M228" s="8">
        <f>IF(SUM($I228:L228)&lt;SUMIF($J$5:L$5, $D228,$J$222:L$222), SUMIF($J$5:L$5, $D228,$J$222:L$222)/$I$214, SUMIF($J$5:L$5, $D228,$J$222:L$222)-SUM($I228:L228))</f>
        <v>0</v>
      </c>
      <c r="N228" s="8">
        <f>IF(SUM($I228:M228)&lt;SUMIF($J$5:M$5, $D228,$J$222:M$222), SUMIF($J$5:M$5, $D228,$J$222:M$222)/$I$214, SUMIF($J$5:M$5, $D228,$J$222:M$222)-SUM($I228:M228))</f>
        <v>0</v>
      </c>
      <c r="O228" s="8">
        <f>IF(SUM($I228:N228)&lt;SUMIF($J$5:N$5, $D228,$J$222:N$222), SUMIF($J$5:N$5, $D228,$J$222:N$222)/$I$214, SUMIF($J$5:N$5, $D228,$J$222:N$222)-SUM($I228:N228))</f>
        <v>0.23588577179480191</v>
      </c>
      <c r="P228" s="8">
        <f>IF(SUM($I228:O228)&lt;SUMIF($J$5:O$5, $D228,$J$222:O$222), SUMIF($J$5:O$5, $D228,$J$222:O$222)/$I$214, SUMIF($J$5:O$5, $D228,$J$222:O$222)-SUM($I228:O228))</f>
        <v>0.23588577179480191</v>
      </c>
      <c r="Q228" s="8">
        <f>IF(SUM($I228:P228)&lt;SUMIF($J$5:P$5, $D228,$J$222:P$222), SUMIF($J$5:P$5, $D228,$J$222:P$222)/$I$214, SUMIF($J$5:P$5, $D228,$J$222:P$222)-SUM($I228:P228))</f>
        <v>0.23588577179480191</v>
      </c>
      <c r="R228" s="8">
        <f>IF(SUM($I228:Q228)&lt;SUMIF($J$5:Q$5, $D228,$J$222:Q$222), SUMIF($J$5:Q$5, $D228,$J$222:Q$222)/$I$214, SUMIF($J$5:Q$5, $D228,$J$222:Q$222)-SUM($I228:Q228))</f>
        <v>0.23588577179480191</v>
      </c>
      <c r="S228" s="8">
        <f>IF(SUM($I228:R228)&lt;SUMIF($J$5:R$5, $D228,$J$222:R$222), SUMIF($J$5:R$5, $D228,$J$222:R$222)/$I$214, SUMIF($J$5:R$5, $D228,$J$222:R$222)-SUM($I228:R228))</f>
        <v>0.23588577179480191</v>
      </c>
      <c r="T228" s="8">
        <f>IF(SUM($I228:S228)&lt;SUMIF($J$5:S$5, $D228,$J$222:S$222), SUMIF($J$5:S$5, $D228,$J$222:S$222)/$I$214, SUMIF($J$5:S$5, $D228,$J$222:S$222)-SUM($I228:S228))</f>
        <v>0.23588577179480191</v>
      </c>
      <c r="U228" s="8">
        <f>IF(SUM($I228:T228)&lt;SUMIF($J$5:T$5, $D228,$J$222:T$222), SUMIF($J$5:T$5, $D228,$J$222:T$222)/$I$214, SUMIF($J$5:T$5, $D228,$J$222:T$222)-SUM($I228:T228))</f>
        <v>0.23588577179480191</v>
      </c>
      <c r="V228" s="8">
        <f>IF(SUM($I228:U228)&lt;SUMIF($J$5:U$5, $D228,$J$222:U$222), SUMIF($J$5:U$5, $D228,$J$222:U$222)/$I$214, SUMIF($J$5:U$5, $D228,$J$222:U$222)-SUM($I228:U228))</f>
        <v>0.23588577179480191</v>
      </c>
      <c r="W228" s="8">
        <f>IF(SUM($I228:V228)&lt;SUMIF($J$5:V$5, $D228,$J$222:V$222), SUMIF($J$5:V$5, $D228,$J$222:V$222)/$I$214, SUMIF($J$5:V$5, $D228,$J$222:V$222)-SUM($I228:V228))</f>
        <v>0.23588577179480191</v>
      </c>
      <c r="X228" s="8">
        <f>IF(SUM($I228:W228)&lt;SUMIF($J$5:W$5, $D228,$J$222:W$222), SUMIF($J$5:W$5, $D228,$J$222:W$222)/$I$214, SUMIF($J$5:W$5, $D228,$J$222:W$222)-SUM($I228:W228))</f>
        <v>0.23588577179480191</v>
      </c>
      <c r="Y228" s="8">
        <f>IF(SUM($I228:X228)&lt;SUMIF($J$5:X$5, $D228,$J$222:X$222), SUMIF($J$5:X$5, $D228,$J$222:X$222)/$I$214, SUMIF($J$5:X$5, $D228,$J$222:X$222)-SUM($I228:X228))</f>
        <v>0.23588577179480191</v>
      </c>
      <c r="Z228" s="8">
        <f>IF(SUM($I228:Y228)&lt;SUMIF($J$5:Y$5, $D228,$J$222:Y$222), SUMIF($J$5:Y$5, $D228,$J$222:Y$222)/$I$214, SUMIF($J$5:Y$5, $D228,$J$222:Y$222)-SUM($I228:Y228))</f>
        <v>0.23588577179480191</v>
      </c>
      <c r="AA228" s="8">
        <f>IF(SUM($I228:Z228)&lt;SUMIF($J$5:Z$5, $D228,$J$222:Z$222), SUMIF($J$5:Z$5, $D228,$J$222:Z$222)/$I$214, SUMIF($J$5:Z$5, $D228,$J$222:Z$222)-SUM($I228:Z228))</f>
        <v>0.23588577179480191</v>
      </c>
      <c r="AB228" s="8">
        <f>IF(SUM($I228:AA228)&lt;SUMIF($J$5:AA$5, $D228,$J$222:AA$222), SUMIF($J$5:AA$5, $D228,$J$222:AA$222)/$I$214, SUMIF($J$5:AA$5, $D228,$J$222:AA$222)-SUM($I228:AA228))</f>
        <v>-4.4408920985006262E-16</v>
      </c>
      <c r="AC228" s="8">
        <f>IF(SUM($I228:AB228)&lt;SUMIF($J$5:AB$5, $D228,$J$222:AB$222), SUMIF($J$5:AB$5, $D228,$J$222:AB$222)/$I$214, SUMIF($J$5:AB$5, $D228,$J$222:AB$222)-SUM($I228:AB228))</f>
        <v>0</v>
      </c>
      <c r="AD228" s="8">
        <f>IF(SUM($I228:AC228)&lt;SUMIF($J$5:AC$5, $D228,$J$222:AC$222), SUMIF($J$5:AC$5, $D228,$J$222:AC$222)/$I$214, SUMIF($J$5:AC$5, $D228,$J$222:AC$222)-SUM($I228:AC228))</f>
        <v>0</v>
      </c>
      <c r="AE228" s="8">
        <f>IF(SUM($I228:AD228)&lt;SUMIF($J$5:AD$5, $D228,$J$222:AD$222), SUMIF($J$5:AD$5, $D228,$J$222:AD$222)/$I$214, SUMIF($J$5:AD$5, $D228,$J$222:AD$222)-SUM($I228:AD228))</f>
        <v>0</v>
      </c>
      <c r="AF228" s="8">
        <f>IF(SUM($I228:AE228)&lt;SUMIF($J$5:AE$5, $D228,$J$222:AE$222), SUMIF($J$5:AE$5, $D228,$J$222:AE$222)/$I$214, SUMIF($J$5:AE$5, $D228,$J$222:AE$222)-SUM($I228:AE228))</f>
        <v>0</v>
      </c>
      <c r="AG228" s="8">
        <f>IF(SUM($I228:AF228)&lt;SUMIF($J$5:AF$5, $D228,$J$222:AF$222), SUMIF($J$5:AF$5, $D228,$J$222:AF$222)/$I$214, SUMIF($J$5:AF$5, $D228,$J$222:AF$222)-SUM($I228:AF228))</f>
        <v>0</v>
      </c>
      <c r="AH228" s="8">
        <f>IF(SUM($I228:AG228)&lt;SUMIF($J$5:AG$5, $D228,$J$222:AG$222), SUMIF($J$5:AG$5, $D228,$J$222:AG$222)/$I$214, SUMIF($J$5:AG$5, $D228,$J$222:AG$222)-SUM($I228:AG228))</f>
        <v>0</v>
      </c>
      <c r="AI228" s="8">
        <f>IF(SUM($I228:AH228)&lt;SUMIF($J$5:AH$5, $D228,$J$222:AH$222), SUMIF($J$5:AH$5, $D228,$J$222:AH$222)/$I$214, SUMIF($J$5:AH$5, $D228,$J$222:AH$222)-SUM($I228:AH228))</f>
        <v>0</v>
      </c>
      <c r="AJ228" s="8">
        <f>IF(SUM($I228:AI228)&lt;SUMIF($J$5:AI$5, $D228,$J$222:AI$222), SUMIF($J$5:AI$5, $D228,$J$222:AI$222)/$I$214, SUMIF($J$5:AI$5, $D228,$J$222:AI$222)-SUM($I228:AI228))</f>
        <v>0</v>
      </c>
      <c r="AK228" s="8">
        <f>IF(SUM($I228:AJ228)&lt;SUMIF($J$5:AJ$5, $D228,$J$222:AJ$222), SUMIF($J$5:AJ$5, $D228,$J$222:AJ$222)/$I$214, SUMIF($J$5:AJ$5, $D228,$J$222:AJ$222)-SUM($I228:AJ228))</f>
        <v>0</v>
      </c>
      <c r="AL228" s="8">
        <f>IF(SUM($I228:AK228)&lt;SUMIF($J$5:AK$5, $D228,$J$222:AK$222), SUMIF($J$5:AK$5, $D228,$J$222:AK$222)/$I$214, SUMIF($J$5:AK$5, $D228,$J$222:AK$222)-SUM($I228:AK228))</f>
        <v>0</v>
      </c>
      <c r="AM228" s="8">
        <f>IF(SUM($I228:AL228)&lt;SUMIF($J$5:AL$5, $D228,$J$222:AL$222), SUMIF($J$5:AL$5, $D228,$J$222:AL$222)/$I$214, SUMIF($J$5:AL$5, $D228,$J$222:AL$222)-SUM($I228:AL228))</f>
        <v>0</v>
      </c>
      <c r="AP228" s="9"/>
    </row>
    <row r="229" spans="4:42" ht="12.75" customHeight="1">
      <c r="D229" s="36">
        <f t="shared" si="158"/>
        <v>2016</v>
      </c>
      <c r="E229" s="1" t="s">
        <v>50</v>
      </c>
      <c r="I229" s="57"/>
      <c r="J229" s="8">
        <f>IF(SUM($I229:I229)&lt;SUMIF(I$5:$J$5, $D229,I$222:$J$222), SUMIF(I$5:$J$5, $D229,I$222:$J$222)/$I$214, SUMIF(I$5:$J$5, $D229,I$222:$J$222)-SUM($I229:I229))</f>
        <v>0</v>
      </c>
      <c r="K229" s="8">
        <f>IF(SUM($I229:J229)&lt;SUMIF(J$5:$J$5, $D229,J$222:$J$222), SUMIF(J$5:$J$5, $D229,J$222:$J$222)/$I$214, SUMIF(J$5:$J$5, $D229,J$222:$J$222)-SUM($I229:J229))</f>
        <v>0</v>
      </c>
      <c r="L229" s="8">
        <f>IF(SUM($I229:K229)&lt;SUMIF($J$5:K$5, $D229,$J$222:K$222), SUMIF($J$5:K$5, $D229,$J$222:K$222)/$I$214, SUMIF($J$5:K$5, $D229,$J$222:K$222)-SUM($I229:K229))</f>
        <v>0</v>
      </c>
      <c r="M229" s="8">
        <f>IF(SUM($I229:L229)&lt;SUMIF($J$5:L$5, $D229,$J$222:L$222), SUMIF($J$5:L$5, $D229,$J$222:L$222)/$I$214, SUMIF($J$5:L$5, $D229,$J$222:L$222)-SUM($I229:L229))</f>
        <v>0</v>
      </c>
      <c r="N229" s="8">
        <f>IF(SUM($I229:M229)&lt;SUMIF($J$5:M$5, $D229,$J$222:M$222), SUMIF($J$5:M$5, $D229,$J$222:M$222)/$I$214, SUMIF($J$5:M$5, $D229,$J$222:M$222)-SUM($I229:M229))</f>
        <v>0</v>
      </c>
      <c r="O229" s="8">
        <f>IF(SUM($I229:N229)&lt;SUMIF($J$5:N$5, $D229,$J$222:N$222), SUMIF($J$5:N$5, $D229,$J$222:N$222)/$I$214, SUMIF($J$5:N$5, $D229,$J$222:N$222)-SUM($I229:N229))</f>
        <v>0</v>
      </c>
      <c r="P229" s="8">
        <f>IF(SUM($I229:O229)&lt;SUMIF($J$5:O$5, $D229,$J$222:O$222), SUMIF($J$5:O$5, $D229,$J$222:O$222)/$I$214, SUMIF($J$5:O$5, $D229,$J$222:O$222)-SUM($I229:O229))</f>
        <v>0.21182514612342113</v>
      </c>
      <c r="Q229" s="8">
        <f>IF(SUM($I229:P229)&lt;SUMIF($J$5:P$5, $D229,$J$222:P$222), SUMIF($J$5:P$5, $D229,$J$222:P$222)/$I$214, SUMIF($J$5:P$5, $D229,$J$222:P$222)-SUM($I229:P229))</f>
        <v>0.21182514612342113</v>
      </c>
      <c r="R229" s="8">
        <f>IF(SUM($I229:Q229)&lt;SUMIF($J$5:Q$5, $D229,$J$222:Q$222), SUMIF($J$5:Q$5, $D229,$J$222:Q$222)/$I$214, SUMIF($J$5:Q$5, $D229,$J$222:Q$222)-SUM($I229:Q229))</f>
        <v>0.21182514612342113</v>
      </c>
      <c r="S229" s="8">
        <f>IF(SUM($I229:R229)&lt;SUMIF($J$5:R$5, $D229,$J$222:R$222), SUMIF($J$5:R$5, $D229,$J$222:R$222)/$I$214, SUMIF($J$5:R$5, $D229,$J$222:R$222)-SUM($I229:R229))</f>
        <v>0.21182514612342113</v>
      </c>
      <c r="T229" s="8">
        <f>IF(SUM($I229:S229)&lt;SUMIF($J$5:S$5, $D229,$J$222:S$222), SUMIF($J$5:S$5, $D229,$J$222:S$222)/$I$214, SUMIF($J$5:S$5, $D229,$J$222:S$222)-SUM($I229:S229))</f>
        <v>0.21182514612342113</v>
      </c>
      <c r="U229" s="8">
        <f>IF(SUM($I229:T229)&lt;SUMIF($J$5:T$5, $D229,$J$222:T$222), SUMIF($J$5:T$5, $D229,$J$222:T$222)/$I$214, SUMIF($J$5:T$5, $D229,$J$222:T$222)-SUM($I229:T229))</f>
        <v>0.21182514612342113</v>
      </c>
      <c r="V229" s="8">
        <f>IF(SUM($I229:U229)&lt;SUMIF($J$5:U$5, $D229,$J$222:U$222), SUMIF($J$5:U$5, $D229,$J$222:U$222)/$I$214, SUMIF($J$5:U$5, $D229,$J$222:U$222)-SUM($I229:U229))</f>
        <v>0.21182514612342113</v>
      </c>
      <c r="W229" s="8">
        <f>IF(SUM($I229:V229)&lt;SUMIF($J$5:V$5, $D229,$J$222:V$222), SUMIF($J$5:V$5, $D229,$J$222:V$222)/$I$214, SUMIF($J$5:V$5, $D229,$J$222:V$222)-SUM($I229:V229))</f>
        <v>0.21182514612342113</v>
      </c>
      <c r="X229" s="8">
        <f>IF(SUM($I229:W229)&lt;SUMIF($J$5:W$5, $D229,$J$222:W$222), SUMIF($J$5:W$5, $D229,$J$222:W$222)/$I$214, SUMIF($J$5:W$5, $D229,$J$222:W$222)-SUM($I229:W229))</f>
        <v>0.21182514612342113</v>
      </c>
      <c r="Y229" s="8">
        <f>IF(SUM($I229:X229)&lt;SUMIF($J$5:X$5, $D229,$J$222:X$222), SUMIF($J$5:X$5, $D229,$J$222:X$222)/$I$214, SUMIF($J$5:X$5, $D229,$J$222:X$222)-SUM($I229:X229))</f>
        <v>0.21182514612342113</v>
      </c>
      <c r="Z229" s="8">
        <f>IF(SUM($I229:Y229)&lt;SUMIF($J$5:Y$5, $D229,$J$222:Y$222), SUMIF($J$5:Y$5, $D229,$J$222:Y$222)/$I$214, SUMIF($J$5:Y$5, $D229,$J$222:Y$222)-SUM($I229:Y229))</f>
        <v>0.21182514612342113</v>
      </c>
      <c r="AA229" s="8">
        <f>IF(SUM($I229:Z229)&lt;SUMIF($J$5:Z$5, $D229,$J$222:Z$222), SUMIF($J$5:Z$5, $D229,$J$222:Z$222)/$I$214, SUMIF($J$5:Z$5, $D229,$J$222:Z$222)-SUM($I229:Z229))</f>
        <v>0.21182514612342113</v>
      </c>
      <c r="AB229" s="8">
        <f>IF(SUM($I229:AA229)&lt;SUMIF($J$5:AA$5, $D229,$J$222:AA$222), SUMIF($J$5:AA$5, $D229,$J$222:AA$222)/$I$214, SUMIF($J$5:AA$5, $D229,$J$222:AA$222)-SUM($I229:AA229))</f>
        <v>0.21182514612342113</v>
      </c>
      <c r="AC229" s="8">
        <f>IF(SUM($I229:AB229)&lt;SUMIF($J$5:AB$5, $D229,$J$222:AB$222), SUMIF($J$5:AB$5, $D229,$J$222:AB$222)/$I$214, SUMIF($J$5:AB$5, $D229,$J$222:AB$222)-SUM($I229:AB229))</f>
        <v>4.4408920985006262E-16</v>
      </c>
      <c r="AD229" s="8">
        <f>IF(SUM($I229:AC229)&lt;SUMIF($J$5:AC$5, $D229,$J$222:AC$222), SUMIF($J$5:AC$5, $D229,$J$222:AC$222)/$I$214, SUMIF($J$5:AC$5, $D229,$J$222:AC$222)-SUM($I229:AC229))</f>
        <v>0</v>
      </c>
      <c r="AE229" s="8">
        <f>IF(SUM($I229:AD229)&lt;SUMIF($J$5:AD$5, $D229,$J$222:AD$222), SUMIF($J$5:AD$5, $D229,$J$222:AD$222)/$I$214, SUMIF($J$5:AD$5, $D229,$J$222:AD$222)-SUM($I229:AD229))</f>
        <v>0</v>
      </c>
      <c r="AF229" s="8">
        <f>IF(SUM($I229:AE229)&lt;SUMIF($J$5:AE$5, $D229,$J$222:AE$222), SUMIF($J$5:AE$5, $D229,$J$222:AE$222)/$I$214, SUMIF($J$5:AE$5, $D229,$J$222:AE$222)-SUM($I229:AE229))</f>
        <v>0</v>
      </c>
      <c r="AG229" s="8">
        <f>IF(SUM($I229:AF229)&lt;SUMIF($J$5:AF$5, $D229,$J$222:AF$222), SUMIF($J$5:AF$5, $D229,$J$222:AF$222)/$I$214, SUMIF($J$5:AF$5, $D229,$J$222:AF$222)-SUM($I229:AF229))</f>
        <v>0</v>
      </c>
      <c r="AH229" s="8">
        <f>IF(SUM($I229:AG229)&lt;SUMIF($J$5:AG$5, $D229,$J$222:AG$222), SUMIF($J$5:AG$5, $D229,$J$222:AG$222)/$I$214, SUMIF($J$5:AG$5, $D229,$J$222:AG$222)-SUM($I229:AG229))</f>
        <v>0</v>
      </c>
      <c r="AI229" s="8">
        <f>IF(SUM($I229:AH229)&lt;SUMIF($J$5:AH$5, $D229,$J$222:AH$222), SUMIF($J$5:AH$5, $D229,$J$222:AH$222)/$I$214, SUMIF($J$5:AH$5, $D229,$J$222:AH$222)-SUM($I229:AH229))</f>
        <v>0</v>
      </c>
      <c r="AJ229" s="8">
        <f>IF(SUM($I229:AI229)&lt;SUMIF($J$5:AI$5, $D229,$J$222:AI$222), SUMIF($J$5:AI$5, $D229,$J$222:AI$222)/$I$214, SUMIF($J$5:AI$5, $D229,$J$222:AI$222)-SUM($I229:AI229))</f>
        <v>0</v>
      </c>
      <c r="AK229" s="8">
        <f>IF(SUM($I229:AJ229)&lt;SUMIF($J$5:AJ$5, $D229,$J$222:AJ$222), SUMIF($J$5:AJ$5, $D229,$J$222:AJ$222)/$I$214, SUMIF($J$5:AJ$5, $D229,$J$222:AJ$222)-SUM($I229:AJ229))</f>
        <v>0</v>
      </c>
      <c r="AL229" s="8">
        <f>IF(SUM($I229:AK229)&lt;SUMIF($J$5:AK$5, $D229,$J$222:AK$222), SUMIF($J$5:AK$5, $D229,$J$222:AK$222)/$I$214, SUMIF($J$5:AK$5, $D229,$J$222:AK$222)-SUM($I229:AK229))</f>
        <v>0</v>
      </c>
      <c r="AM229" s="8">
        <f>IF(SUM($I229:AL229)&lt;SUMIF($J$5:AL$5, $D229,$J$222:AL$222), SUMIF($J$5:AL$5, $D229,$J$222:AL$222)/$I$214, SUMIF($J$5:AL$5, $D229,$J$222:AL$222)-SUM($I229:AL229))</f>
        <v>0</v>
      </c>
      <c r="AP229" s="9"/>
    </row>
    <row r="230" spans="4:42" ht="12.75" customHeight="1">
      <c r="D230" s="36">
        <f t="shared" si="158"/>
        <v>2017</v>
      </c>
      <c r="E230" s="1" t="s">
        <v>50</v>
      </c>
      <c r="I230" s="57"/>
      <c r="J230" s="8">
        <f>IF(SUM($I230:I230)&lt;SUMIF(I$5:$J$5, $D230,I$222:$J$222), SUMIF(I$5:$J$5, $D230,I$222:$J$222)/$I$214, SUMIF(I$5:$J$5, $D230,I$222:$J$222)-SUM($I230:I230))</f>
        <v>0</v>
      </c>
      <c r="K230" s="8">
        <f>IF(SUM($I230:J230)&lt;SUMIF(J$5:$J$5, $D230,J$222:$J$222), SUMIF(J$5:$J$5, $D230,J$222:$J$222)/$I$214, SUMIF(J$5:$J$5, $D230,J$222:$J$222)-SUM($I230:J230))</f>
        <v>0</v>
      </c>
      <c r="L230" s="8">
        <f>IF(SUM($I230:K230)&lt;SUMIF($J$5:K$5, $D230,$J$222:K$222), SUMIF($J$5:K$5, $D230,$J$222:K$222)/$I$214, SUMIF($J$5:K$5, $D230,$J$222:K$222)-SUM($I230:K230))</f>
        <v>0</v>
      </c>
      <c r="M230" s="8">
        <f>IF(SUM($I230:L230)&lt;SUMIF($J$5:L$5, $D230,$J$222:L$222), SUMIF($J$5:L$5, $D230,$J$222:L$222)/$I$214, SUMIF($J$5:L$5, $D230,$J$222:L$222)-SUM($I230:L230))</f>
        <v>0</v>
      </c>
      <c r="N230" s="8">
        <f>IF(SUM($I230:M230)&lt;SUMIF($J$5:M$5, $D230,$J$222:M$222), SUMIF($J$5:M$5, $D230,$J$222:M$222)/$I$214, SUMIF($J$5:M$5, $D230,$J$222:M$222)-SUM($I230:M230))</f>
        <v>0</v>
      </c>
      <c r="O230" s="8">
        <f>IF(SUM($I230:N230)&lt;SUMIF($J$5:N$5, $D230,$J$222:N$222), SUMIF($J$5:N$5, $D230,$J$222:N$222)/$I$214, SUMIF($J$5:N$5, $D230,$J$222:N$222)-SUM($I230:N230))</f>
        <v>0</v>
      </c>
      <c r="P230" s="8">
        <f>IF(SUM($I230:O230)&lt;SUMIF($J$5:O$5, $D230,$J$222:O$222), SUMIF($J$5:O$5, $D230,$J$222:O$222)/$I$214, SUMIF($J$5:O$5, $D230,$J$222:O$222)-SUM($I230:O230))</f>
        <v>0</v>
      </c>
      <c r="Q230" s="8">
        <f>IF(SUM($I230:P230)&lt;SUMIF($J$5:P$5, $D230,$J$222:P$222), SUMIF($J$5:P$5, $D230,$J$222:P$222)/$I$214, SUMIF($J$5:P$5, $D230,$J$222:P$222)-SUM($I230:P230))</f>
        <v>0.21182514612342113</v>
      </c>
      <c r="R230" s="8">
        <f>IF(SUM($I230:Q230)&lt;SUMIF($J$5:Q$5, $D230,$J$222:Q$222), SUMIF($J$5:Q$5, $D230,$J$222:Q$222)/$I$214, SUMIF($J$5:Q$5, $D230,$J$222:Q$222)-SUM($I230:Q230))</f>
        <v>0.21182514612342113</v>
      </c>
      <c r="S230" s="8">
        <f>IF(SUM($I230:R230)&lt;SUMIF($J$5:R$5, $D230,$J$222:R$222), SUMIF($J$5:R$5, $D230,$J$222:R$222)/$I$214, SUMIF($J$5:R$5, $D230,$J$222:R$222)-SUM($I230:R230))</f>
        <v>0.21182514612342113</v>
      </c>
      <c r="T230" s="8">
        <f>IF(SUM($I230:S230)&lt;SUMIF($J$5:S$5, $D230,$J$222:S$222), SUMIF($J$5:S$5, $D230,$J$222:S$222)/$I$214, SUMIF($J$5:S$5, $D230,$J$222:S$222)-SUM($I230:S230))</f>
        <v>0.21182514612342113</v>
      </c>
      <c r="U230" s="8">
        <f>IF(SUM($I230:T230)&lt;SUMIF($J$5:T$5, $D230,$J$222:T$222), SUMIF($J$5:T$5, $D230,$J$222:T$222)/$I$214, SUMIF($J$5:T$5, $D230,$J$222:T$222)-SUM($I230:T230))</f>
        <v>0.21182514612342113</v>
      </c>
      <c r="V230" s="8">
        <f>IF(SUM($I230:U230)&lt;SUMIF($J$5:U$5, $D230,$J$222:U$222), SUMIF($J$5:U$5, $D230,$J$222:U$222)/$I$214, SUMIF($J$5:U$5, $D230,$J$222:U$222)-SUM($I230:U230))</f>
        <v>0.21182514612342113</v>
      </c>
      <c r="W230" s="8">
        <f>IF(SUM($I230:V230)&lt;SUMIF($J$5:V$5, $D230,$J$222:V$222), SUMIF($J$5:V$5, $D230,$J$222:V$222)/$I$214, SUMIF($J$5:V$5, $D230,$J$222:V$222)-SUM($I230:V230))</f>
        <v>0.21182514612342113</v>
      </c>
      <c r="X230" s="8">
        <f>IF(SUM($I230:W230)&lt;SUMIF($J$5:W$5, $D230,$J$222:W$222), SUMIF($J$5:W$5, $D230,$J$222:W$222)/$I$214, SUMIF($J$5:W$5, $D230,$J$222:W$222)-SUM($I230:W230))</f>
        <v>0.21182514612342113</v>
      </c>
      <c r="Y230" s="8">
        <f>IF(SUM($I230:X230)&lt;SUMIF($J$5:X$5, $D230,$J$222:X$222), SUMIF($J$5:X$5, $D230,$J$222:X$222)/$I$214, SUMIF($J$5:X$5, $D230,$J$222:X$222)-SUM($I230:X230))</f>
        <v>0.21182514612342113</v>
      </c>
      <c r="Z230" s="8">
        <f>IF(SUM($I230:Y230)&lt;SUMIF($J$5:Y$5, $D230,$J$222:Y$222), SUMIF($J$5:Y$5, $D230,$J$222:Y$222)/$I$214, SUMIF($J$5:Y$5, $D230,$J$222:Y$222)-SUM($I230:Y230))</f>
        <v>0.21182514612342113</v>
      </c>
      <c r="AA230" s="8">
        <f>IF(SUM($I230:Z230)&lt;SUMIF($J$5:Z$5, $D230,$J$222:Z$222), SUMIF($J$5:Z$5, $D230,$J$222:Z$222)/$I$214, SUMIF($J$5:Z$5, $D230,$J$222:Z$222)-SUM($I230:Z230))</f>
        <v>0.21182514612342113</v>
      </c>
      <c r="AB230" s="8">
        <f>IF(SUM($I230:AA230)&lt;SUMIF($J$5:AA$5, $D230,$J$222:AA$222), SUMIF($J$5:AA$5, $D230,$J$222:AA$222)/$I$214, SUMIF($J$5:AA$5, $D230,$J$222:AA$222)-SUM($I230:AA230))</f>
        <v>0.21182514612342113</v>
      </c>
      <c r="AC230" s="8">
        <f>IF(SUM($I230:AB230)&lt;SUMIF($J$5:AB$5, $D230,$J$222:AB$222), SUMIF($J$5:AB$5, $D230,$J$222:AB$222)/$I$214, SUMIF($J$5:AB$5, $D230,$J$222:AB$222)-SUM($I230:AB230))</f>
        <v>0.21182514612342113</v>
      </c>
      <c r="AD230" s="8">
        <f>IF(SUM($I230:AC230)&lt;SUMIF($J$5:AC$5, $D230,$J$222:AC$222), SUMIF($J$5:AC$5, $D230,$J$222:AC$222)/$I$214, SUMIF($J$5:AC$5, $D230,$J$222:AC$222)-SUM($I230:AC230))</f>
        <v>4.4408920985006262E-16</v>
      </c>
      <c r="AE230" s="8">
        <f>IF(SUM($I230:AD230)&lt;SUMIF($J$5:AD$5, $D230,$J$222:AD$222), SUMIF($J$5:AD$5, $D230,$J$222:AD$222)/$I$214, SUMIF($J$5:AD$5, $D230,$J$222:AD$222)-SUM($I230:AD230))</f>
        <v>0</v>
      </c>
      <c r="AF230" s="8">
        <f>IF(SUM($I230:AE230)&lt;SUMIF($J$5:AE$5, $D230,$J$222:AE$222), SUMIF($J$5:AE$5, $D230,$J$222:AE$222)/$I$214, SUMIF($J$5:AE$5, $D230,$J$222:AE$222)-SUM($I230:AE230))</f>
        <v>0</v>
      </c>
      <c r="AG230" s="8">
        <f>IF(SUM($I230:AF230)&lt;SUMIF($J$5:AF$5, $D230,$J$222:AF$222), SUMIF($J$5:AF$5, $D230,$J$222:AF$222)/$I$214, SUMIF($J$5:AF$5, $D230,$J$222:AF$222)-SUM($I230:AF230))</f>
        <v>0</v>
      </c>
      <c r="AH230" s="8">
        <f>IF(SUM($I230:AG230)&lt;SUMIF($J$5:AG$5, $D230,$J$222:AG$222), SUMIF($J$5:AG$5, $D230,$J$222:AG$222)/$I$214, SUMIF($J$5:AG$5, $D230,$J$222:AG$222)-SUM($I230:AG230))</f>
        <v>0</v>
      </c>
      <c r="AI230" s="8">
        <f>IF(SUM($I230:AH230)&lt;SUMIF($J$5:AH$5, $D230,$J$222:AH$222), SUMIF($J$5:AH$5, $D230,$J$222:AH$222)/$I$214, SUMIF($J$5:AH$5, $D230,$J$222:AH$222)-SUM($I230:AH230))</f>
        <v>0</v>
      </c>
      <c r="AJ230" s="8">
        <f>IF(SUM($I230:AI230)&lt;SUMIF($J$5:AI$5, $D230,$J$222:AI$222), SUMIF($J$5:AI$5, $D230,$J$222:AI$222)/$I$214, SUMIF($J$5:AI$5, $D230,$J$222:AI$222)-SUM($I230:AI230))</f>
        <v>0</v>
      </c>
      <c r="AK230" s="8">
        <f>IF(SUM($I230:AJ230)&lt;SUMIF($J$5:AJ$5, $D230,$J$222:AJ$222), SUMIF($J$5:AJ$5, $D230,$J$222:AJ$222)/$I$214, SUMIF($J$5:AJ$5, $D230,$J$222:AJ$222)-SUM($I230:AJ230))</f>
        <v>0</v>
      </c>
      <c r="AL230" s="8">
        <f>IF(SUM($I230:AK230)&lt;SUMIF($J$5:AK$5, $D230,$J$222:AK$222), SUMIF($J$5:AK$5, $D230,$J$222:AK$222)/$I$214, SUMIF($J$5:AK$5, $D230,$J$222:AK$222)-SUM($I230:AK230))</f>
        <v>0</v>
      </c>
      <c r="AM230" s="8">
        <f>IF(SUM($I230:AL230)&lt;SUMIF($J$5:AL$5, $D230,$J$222:AL$222), SUMIF($J$5:AL$5, $D230,$J$222:AL$222)/$I$214, SUMIF($J$5:AL$5, $D230,$J$222:AL$222)-SUM($I230:AL230))</f>
        <v>0</v>
      </c>
      <c r="AP230" s="9"/>
    </row>
    <row r="231" spans="4:42" ht="12.75" customHeight="1">
      <c r="D231" s="36">
        <f t="shared" si="158"/>
        <v>2018</v>
      </c>
      <c r="E231" s="1" t="s">
        <v>50</v>
      </c>
      <c r="I231" s="57"/>
      <c r="J231" s="8">
        <f>IF(SUM($I231:I231)&lt;SUMIF(I$5:$J$5, $D231,I$222:$J$222), SUMIF(I$5:$J$5, $D231,I$222:$J$222)/$I$214, SUMIF(I$5:$J$5, $D231,I$222:$J$222)-SUM($I231:I231))</f>
        <v>0</v>
      </c>
      <c r="K231" s="8">
        <f>IF(SUM($I231:J231)&lt;SUMIF(J$5:$J$5, $D231,J$222:$J$222), SUMIF(J$5:$J$5, $D231,J$222:$J$222)/$I$214, SUMIF(J$5:$J$5, $D231,J$222:$J$222)-SUM($I231:J231))</f>
        <v>0</v>
      </c>
      <c r="L231" s="8">
        <f>IF(SUM($I231:K231)&lt;SUMIF($J$5:K$5, $D231,$J$222:K$222), SUMIF($J$5:K$5, $D231,$J$222:K$222)/$I$214, SUMIF($J$5:K$5, $D231,$J$222:K$222)-SUM($I231:K231))</f>
        <v>0</v>
      </c>
      <c r="M231" s="8">
        <f>IF(SUM($I231:L231)&lt;SUMIF($J$5:L$5, $D231,$J$222:L$222), SUMIF($J$5:L$5, $D231,$J$222:L$222)/$I$214, SUMIF($J$5:L$5, $D231,$J$222:L$222)-SUM($I231:L231))</f>
        <v>0</v>
      </c>
      <c r="N231" s="8">
        <f>IF(SUM($I231:M231)&lt;SUMIF($J$5:M$5, $D231,$J$222:M$222), SUMIF($J$5:M$5, $D231,$J$222:M$222)/$I$214, SUMIF($J$5:M$5, $D231,$J$222:M$222)-SUM($I231:M231))</f>
        <v>0</v>
      </c>
      <c r="O231" s="8">
        <f>IF(SUM($I231:N231)&lt;SUMIF($J$5:N$5, $D231,$J$222:N$222), SUMIF($J$5:N$5, $D231,$J$222:N$222)/$I$214, SUMIF($J$5:N$5, $D231,$J$222:N$222)-SUM($I231:N231))</f>
        <v>0</v>
      </c>
      <c r="P231" s="8">
        <f>IF(SUM($I231:O231)&lt;SUMIF($J$5:O$5, $D231,$J$222:O$222), SUMIF($J$5:O$5, $D231,$J$222:O$222)/$I$214, SUMIF($J$5:O$5, $D231,$J$222:O$222)-SUM($I231:O231))</f>
        <v>0</v>
      </c>
      <c r="Q231" s="8">
        <f>IF(SUM($I231:P231)&lt;SUMIF($J$5:P$5, $D231,$J$222:P$222), SUMIF($J$5:P$5, $D231,$J$222:P$222)/$I$214, SUMIF($J$5:P$5, $D231,$J$222:P$222)-SUM($I231:P231))</f>
        <v>0</v>
      </c>
      <c r="R231" s="8">
        <f>IF(SUM($I231:Q231)&lt;SUMIF($J$5:Q$5, $D231,$J$222:Q$222), SUMIF($J$5:Q$5, $D231,$J$222:Q$222)/$I$214, SUMIF($J$5:Q$5, $D231,$J$222:Q$222)-SUM($I231:Q231))</f>
        <v>0.21182514612342113</v>
      </c>
      <c r="S231" s="8">
        <f>IF(SUM($I231:R231)&lt;SUMIF($J$5:R$5, $D231,$J$222:R$222), SUMIF($J$5:R$5, $D231,$J$222:R$222)/$I$214, SUMIF($J$5:R$5, $D231,$J$222:R$222)-SUM($I231:R231))</f>
        <v>0.21182514612342113</v>
      </c>
      <c r="T231" s="8">
        <f>IF(SUM($I231:S231)&lt;SUMIF($J$5:S$5, $D231,$J$222:S$222), SUMIF($J$5:S$5, $D231,$J$222:S$222)/$I$214, SUMIF($J$5:S$5, $D231,$J$222:S$222)-SUM($I231:S231))</f>
        <v>0.21182514612342113</v>
      </c>
      <c r="U231" s="8">
        <f>IF(SUM($I231:T231)&lt;SUMIF($J$5:T$5, $D231,$J$222:T$222), SUMIF($J$5:T$5, $D231,$J$222:T$222)/$I$214, SUMIF($J$5:T$5, $D231,$J$222:T$222)-SUM($I231:T231))</f>
        <v>0.21182514612342113</v>
      </c>
      <c r="V231" s="8">
        <f>IF(SUM($I231:U231)&lt;SUMIF($J$5:U$5, $D231,$J$222:U$222), SUMIF($J$5:U$5, $D231,$J$222:U$222)/$I$214, SUMIF($J$5:U$5, $D231,$J$222:U$222)-SUM($I231:U231))</f>
        <v>0.21182514612342113</v>
      </c>
      <c r="W231" s="8">
        <f>IF(SUM($I231:V231)&lt;SUMIF($J$5:V$5, $D231,$J$222:V$222), SUMIF($J$5:V$5, $D231,$J$222:V$222)/$I$214, SUMIF($J$5:V$5, $D231,$J$222:V$222)-SUM($I231:V231))</f>
        <v>0.21182514612342113</v>
      </c>
      <c r="X231" s="8">
        <f>IF(SUM($I231:W231)&lt;SUMIF($J$5:W$5, $D231,$J$222:W$222), SUMIF($J$5:W$5, $D231,$J$222:W$222)/$I$214, SUMIF($J$5:W$5, $D231,$J$222:W$222)-SUM($I231:W231))</f>
        <v>0.21182514612342113</v>
      </c>
      <c r="Y231" s="8">
        <f>IF(SUM($I231:X231)&lt;SUMIF($J$5:X$5, $D231,$J$222:X$222), SUMIF($J$5:X$5, $D231,$J$222:X$222)/$I$214, SUMIF($J$5:X$5, $D231,$J$222:X$222)-SUM($I231:X231))</f>
        <v>0.21182514612342113</v>
      </c>
      <c r="Z231" s="8">
        <f>IF(SUM($I231:Y231)&lt;SUMIF($J$5:Y$5, $D231,$J$222:Y$222), SUMIF($J$5:Y$5, $D231,$J$222:Y$222)/$I$214, SUMIF($J$5:Y$5, $D231,$J$222:Y$222)-SUM($I231:Y231))</f>
        <v>0.21182514612342113</v>
      </c>
      <c r="AA231" s="8">
        <f>IF(SUM($I231:Z231)&lt;SUMIF($J$5:Z$5, $D231,$J$222:Z$222), SUMIF($J$5:Z$5, $D231,$J$222:Z$222)/$I$214, SUMIF($J$5:Z$5, $D231,$J$222:Z$222)-SUM($I231:Z231))</f>
        <v>0.21182514612342113</v>
      </c>
      <c r="AB231" s="8">
        <f>IF(SUM($I231:AA231)&lt;SUMIF($J$5:AA$5, $D231,$J$222:AA$222), SUMIF($J$5:AA$5, $D231,$J$222:AA$222)/$I$214, SUMIF($J$5:AA$5, $D231,$J$222:AA$222)-SUM($I231:AA231))</f>
        <v>0.21182514612342113</v>
      </c>
      <c r="AC231" s="8">
        <f>IF(SUM($I231:AB231)&lt;SUMIF($J$5:AB$5, $D231,$J$222:AB$222), SUMIF($J$5:AB$5, $D231,$J$222:AB$222)/$I$214, SUMIF($J$5:AB$5, $D231,$J$222:AB$222)-SUM($I231:AB231))</f>
        <v>0.21182514612342113</v>
      </c>
      <c r="AD231" s="8">
        <f>IF(SUM($I231:AC231)&lt;SUMIF($J$5:AC$5, $D231,$J$222:AC$222), SUMIF($J$5:AC$5, $D231,$J$222:AC$222)/$I$214, SUMIF($J$5:AC$5, $D231,$J$222:AC$222)-SUM($I231:AC231))</f>
        <v>0.21182514612342113</v>
      </c>
      <c r="AE231" s="8">
        <f>IF(SUM($I231:AD231)&lt;SUMIF($J$5:AD$5, $D231,$J$222:AD$222), SUMIF($J$5:AD$5, $D231,$J$222:AD$222)/$I$214, SUMIF($J$5:AD$5, $D231,$J$222:AD$222)-SUM($I231:AD231))</f>
        <v>4.4408920985006262E-16</v>
      </c>
      <c r="AF231" s="8">
        <f>IF(SUM($I231:AE231)&lt;SUMIF($J$5:AE$5, $D231,$J$222:AE$222), SUMIF($J$5:AE$5, $D231,$J$222:AE$222)/$I$214, SUMIF($J$5:AE$5, $D231,$J$222:AE$222)-SUM($I231:AE231))</f>
        <v>0</v>
      </c>
      <c r="AG231" s="8">
        <f>IF(SUM($I231:AF231)&lt;SUMIF($J$5:AF$5, $D231,$J$222:AF$222), SUMIF($J$5:AF$5, $D231,$J$222:AF$222)/$I$214, SUMIF($J$5:AF$5, $D231,$J$222:AF$222)-SUM($I231:AF231))</f>
        <v>0</v>
      </c>
      <c r="AH231" s="8">
        <f>IF(SUM($I231:AG231)&lt;SUMIF($J$5:AG$5, $D231,$J$222:AG$222), SUMIF($J$5:AG$5, $D231,$J$222:AG$222)/$I$214, SUMIF($J$5:AG$5, $D231,$J$222:AG$222)-SUM($I231:AG231))</f>
        <v>0</v>
      </c>
      <c r="AI231" s="8">
        <f>IF(SUM($I231:AH231)&lt;SUMIF($J$5:AH$5, $D231,$J$222:AH$222), SUMIF($J$5:AH$5, $D231,$J$222:AH$222)/$I$214, SUMIF($J$5:AH$5, $D231,$J$222:AH$222)-SUM($I231:AH231))</f>
        <v>0</v>
      </c>
      <c r="AJ231" s="8">
        <f>IF(SUM($I231:AI231)&lt;SUMIF($J$5:AI$5, $D231,$J$222:AI$222), SUMIF($J$5:AI$5, $D231,$J$222:AI$222)/$I$214, SUMIF($J$5:AI$5, $D231,$J$222:AI$222)-SUM($I231:AI231))</f>
        <v>0</v>
      </c>
      <c r="AK231" s="8">
        <f>IF(SUM($I231:AJ231)&lt;SUMIF($J$5:AJ$5, $D231,$J$222:AJ$222), SUMIF($J$5:AJ$5, $D231,$J$222:AJ$222)/$I$214, SUMIF($J$5:AJ$5, $D231,$J$222:AJ$222)-SUM($I231:AJ231))</f>
        <v>0</v>
      </c>
      <c r="AL231" s="8">
        <f>IF(SUM($I231:AK231)&lt;SUMIF($J$5:AK$5, $D231,$J$222:AK$222), SUMIF($J$5:AK$5, $D231,$J$222:AK$222)/$I$214, SUMIF($J$5:AK$5, $D231,$J$222:AK$222)-SUM($I231:AK231))</f>
        <v>0</v>
      </c>
      <c r="AM231" s="8">
        <f>IF(SUM($I231:AL231)&lt;SUMIF($J$5:AL$5, $D231,$J$222:AL$222), SUMIF($J$5:AL$5, $D231,$J$222:AL$222)/$I$214, SUMIF($J$5:AL$5, $D231,$J$222:AL$222)-SUM($I231:AL231))</f>
        <v>0</v>
      </c>
      <c r="AP231" s="9"/>
    </row>
    <row r="232" spans="4:42" ht="12.75" customHeight="1">
      <c r="D232" s="36">
        <f t="shared" si="158"/>
        <v>2019</v>
      </c>
      <c r="E232" s="1" t="s">
        <v>50</v>
      </c>
      <c r="I232" s="57"/>
      <c r="J232" s="8">
        <f>IF(SUM($I232:I232)&lt;SUMIF(I$5:$J$5, $D232,I$222:$J$222), SUMIF(I$5:$J$5, $D232,I$222:$J$222)/$I$214, SUMIF(I$5:$J$5, $D232,I$222:$J$222)-SUM($I232:I232))</f>
        <v>0</v>
      </c>
      <c r="K232" s="8">
        <f>IF(SUM($I232:J232)&lt;SUMIF(J$5:$J$5, $D232,J$222:$J$222), SUMIF(J$5:$J$5, $D232,J$222:$J$222)/$I$214, SUMIF(J$5:$J$5, $D232,J$222:$J$222)-SUM($I232:J232))</f>
        <v>0</v>
      </c>
      <c r="L232" s="8">
        <f>IF(SUM($I232:K232)&lt;SUMIF($J$5:K$5, $D232,$J$222:K$222), SUMIF($J$5:K$5, $D232,$J$222:K$222)/$I$214, SUMIF($J$5:K$5, $D232,$J$222:K$222)-SUM($I232:K232))</f>
        <v>0</v>
      </c>
      <c r="M232" s="8">
        <f>IF(SUM($I232:L232)&lt;SUMIF($J$5:L$5, $D232,$J$222:L$222), SUMIF($J$5:L$5, $D232,$J$222:L$222)/$I$214, SUMIF($J$5:L$5, $D232,$J$222:L$222)-SUM($I232:L232))</f>
        <v>0</v>
      </c>
      <c r="N232" s="8">
        <f>IF(SUM($I232:M232)&lt;SUMIF($J$5:M$5, $D232,$J$222:M$222), SUMIF($J$5:M$5, $D232,$J$222:M$222)/$I$214, SUMIF($J$5:M$5, $D232,$J$222:M$222)-SUM($I232:M232))</f>
        <v>0</v>
      </c>
      <c r="O232" s="8">
        <f>IF(SUM($I232:N232)&lt;SUMIF($J$5:N$5, $D232,$J$222:N$222), SUMIF($J$5:N$5, $D232,$J$222:N$222)/$I$214, SUMIF($J$5:N$5, $D232,$J$222:N$222)-SUM($I232:N232))</f>
        <v>0</v>
      </c>
      <c r="P232" s="8">
        <f>IF(SUM($I232:O232)&lt;SUMIF($J$5:O$5, $D232,$J$222:O$222), SUMIF($J$5:O$5, $D232,$J$222:O$222)/$I$214, SUMIF($J$5:O$5, $D232,$J$222:O$222)-SUM($I232:O232))</f>
        <v>0</v>
      </c>
      <c r="Q232" s="8">
        <f>IF(SUM($I232:P232)&lt;SUMIF($J$5:P$5, $D232,$J$222:P$222), SUMIF($J$5:P$5, $D232,$J$222:P$222)/$I$214, SUMIF($J$5:P$5, $D232,$J$222:P$222)-SUM($I232:P232))</f>
        <v>0</v>
      </c>
      <c r="R232" s="8">
        <f>IF(SUM($I232:Q232)&lt;SUMIF($J$5:Q$5, $D232,$J$222:Q$222), SUMIF($J$5:Q$5, $D232,$J$222:Q$222)/$I$214, SUMIF($J$5:Q$5, $D232,$J$222:Q$222)-SUM($I232:Q232))</f>
        <v>0</v>
      </c>
      <c r="S232" s="8">
        <f>IF(SUM($I232:R232)&lt;SUMIF($J$5:R$5, $D232,$J$222:R$222), SUMIF($J$5:R$5, $D232,$J$222:R$222)/$I$214, SUMIF($J$5:R$5, $D232,$J$222:R$222)-SUM($I232:R232))</f>
        <v>0.21182514612342113</v>
      </c>
      <c r="T232" s="8">
        <f>IF(SUM($I232:S232)&lt;SUMIF($J$5:S$5, $D232,$J$222:S$222), SUMIF($J$5:S$5, $D232,$J$222:S$222)/$I$214, SUMIF($J$5:S$5, $D232,$J$222:S$222)-SUM($I232:S232))</f>
        <v>0.21182514612342113</v>
      </c>
      <c r="U232" s="8">
        <f>IF(SUM($I232:T232)&lt;SUMIF($J$5:T$5, $D232,$J$222:T$222), SUMIF($J$5:T$5, $D232,$J$222:T$222)/$I$214, SUMIF($J$5:T$5, $D232,$J$222:T$222)-SUM($I232:T232))</f>
        <v>0.21182514612342113</v>
      </c>
      <c r="V232" s="8">
        <f>IF(SUM($I232:U232)&lt;SUMIF($J$5:U$5, $D232,$J$222:U$222), SUMIF($J$5:U$5, $D232,$J$222:U$222)/$I$214, SUMIF($J$5:U$5, $D232,$J$222:U$222)-SUM($I232:U232))</f>
        <v>0.21182514612342113</v>
      </c>
      <c r="W232" s="8">
        <f>IF(SUM($I232:V232)&lt;SUMIF($J$5:V$5, $D232,$J$222:V$222), SUMIF($J$5:V$5, $D232,$J$222:V$222)/$I$214, SUMIF($J$5:V$5, $D232,$J$222:V$222)-SUM($I232:V232))</f>
        <v>0.21182514612342113</v>
      </c>
      <c r="X232" s="8">
        <f>IF(SUM($I232:W232)&lt;SUMIF($J$5:W$5, $D232,$J$222:W$222), SUMIF($J$5:W$5, $D232,$J$222:W$222)/$I$214, SUMIF($J$5:W$5, $D232,$J$222:W$222)-SUM($I232:W232))</f>
        <v>0.21182514612342113</v>
      </c>
      <c r="Y232" s="8">
        <f>IF(SUM($I232:X232)&lt;SUMIF($J$5:X$5, $D232,$J$222:X$222), SUMIF($J$5:X$5, $D232,$J$222:X$222)/$I$214, SUMIF($J$5:X$5, $D232,$J$222:X$222)-SUM($I232:X232))</f>
        <v>0.21182514612342113</v>
      </c>
      <c r="Z232" s="8">
        <f>IF(SUM($I232:Y232)&lt;SUMIF($J$5:Y$5, $D232,$J$222:Y$222), SUMIF($J$5:Y$5, $D232,$J$222:Y$222)/$I$214, SUMIF($J$5:Y$5, $D232,$J$222:Y$222)-SUM($I232:Y232))</f>
        <v>0.21182514612342113</v>
      </c>
      <c r="AA232" s="8">
        <f>IF(SUM($I232:Z232)&lt;SUMIF($J$5:Z$5, $D232,$J$222:Z$222), SUMIF($J$5:Z$5, $D232,$J$222:Z$222)/$I$214, SUMIF($J$5:Z$5, $D232,$J$222:Z$222)-SUM($I232:Z232))</f>
        <v>0.21182514612342113</v>
      </c>
      <c r="AB232" s="8">
        <f>IF(SUM($I232:AA232)&lt;SUMIF($J$5:AA$5, $D232,$J$222:AA$222), SUMIF($J$5:AA$5, $D232,$J$222:AA$222)/$I$214, SUMIF($J$5:AA$5, $D232,$J$222:AA$222)-SUM($I232:AA232))</f>
        <v>0.21182514612342113</v>
      </c>
      <c r="AC232" s="8">
        <f>IF(SUM($I232:AB232)&lt;SUMIF($J$5:AB$5, $D232,$J$222:AB$222), SUMIF($J$5:AB$5, $D232,$J$222:AB$222)/$I$214, SUMIF($J$5:AB$5, $D232,$J$222:AB$222)-SUM($I232:AB232))</f>
        <v>0.21182514612342113</v>
      </c>
      <c r="AD232" s="8">
        <f>IF(SUM($I232:AC232)&lt;SUMIF($J$5:AC$5, $D232,$J$222:AC$222), SUMIF($J$5:AC$5, $D232,$J$222:AC$222)/$I$214, SUMIF($J$5:AC$5, $D232,$J$222:AC$222)-SUM($I232:AC232))</f>
        <v>0.21182514612342113</v>
      </c>
      <c r="AE232" s="8">
        <f>IF(SUM($I232:AD232)&lt;SUMIF($J$5:AD$5, $D232,$J$222:AD$222), SUMIF($J$5:AD$5, $D232,$J$222:AD$222)/$I$214, SUMIF($J$5:AD$5, $D232,$J$222:AD$222)-SUM($I232:AD232))</f>
        <v>0.21182514612342113</v>
      </c>
      <c r="AF232" s="8">
        <f>IF(SUM($I232:AE232)&lt;SUMIF($J$5:AE$5, $D232,$J$222:AE$222), SUMIF($J$5:AE$5, $D232,$J$222:AE$222)/$I$214, SUMIF($J$5:AE$5, $D232,$J$222:AE$222)-SUM($I232:AE232))</f>
        <v>4.4408920985006262E-16</v>
      </c>
      <c r="AG232" s="8">
        <f>IF(SUM($I232:AF232)&lt;SUMIF($J$5:AF$5, $D232,$J$222:AF$222), SUMIF($J$5:AF$5, $D232,$J$222:AF$222)/$I$214, SUMIF($J$5:AF$5, $D232,$J$222:AF$222)-SUM($I232:AF232))</f>
        <v>0</v>
      </c>
      <c r="AH232" s="8">
        <f>IF(SUM($I232:AG232)&lt;SUMIF($J$5:AG$5, $D232,$J$222:AG$222), SUMIF($J$5:AG$5, $D232,$J$222:AG$222)/$I$214, SUMIF($J$5:AG$5, $D232,$J$222:AG$222)-SUM($I232:AG232))</f>
        <v>0</v>
      </c>
      <c r="AI232" s="8">
        <f>IF(SUM($I232:AH232)&lt;SUMIF($J$5:AH$5, $D232,$J$222:AH$222), SUMIF($J$5:AH$5, $D232,$J$222:AH$222)/$I$214, SUMIF($J$5:AH$5, $D232,$J$222:AH$222)-SUM($I232:AH232))</f>
        <v>0</v>
      </c>
      <c r="AJ232" s="8">
        <f>IF(SUM($I232:AI232)&lt;SUMIF($J$5:AI$5, $D232,$J$222:AI$222), SUMIF($J$5:AI$5, $D232,$J$222:AI$222)/$I$214, SUMIF($J$5:AI$5, $D232,$J$222:AI$222)-SUM($I232:AI232))</f>
        <v>0</v>
      </c>
      <c r="AK232" s="8">
        <f>IF(SUM($I232:AJ232)&lt;SUMIF($J$5:AJ$5, $D232,$J$222:AJ$222), SUMIF($J$5:AJ$5, $D232,$J$222:AJ$222)/$I$214, SUMIF($J$5:AJ$5, $D232,$J$222:AJ$222)-SUM($I232:AJ232))</f>
        <v>0</v>
      </c>
      <c r="AL232" s="8">
        <f>IF(SUM($I232:AK232)&lt;SUMIF($J$5:AK$5, $D232,$J$222:AK$222), SUMIF($J$5:AK$5, $D232,$J$222:AK$222)/$I$214, SUMIF($J$5:AK$5, $D232,$J$222:AK$222)-SUM($I232:AK232))</f>
        <v>0</v>
      </c>
      <c r="AM232" s="8">
        <f>IF(SUM($I232:AL232)&lt;SUMIF($J$5:AL$5, $D232,$J$222:AL$222), SUMIF($J$5:AL$5, $D232,$J$222:AL$222)/$I$214, SUMIF($J$5:AL$5, $D232,$J$222:AL$222)-SUM($I232:AL232))</f>
        <v>0</v>
      </c>
      <c r="AP232" s="9"/>
    </row>
    <row r="233" spans="4:42" ht="12.75" customHeight="1">
      <c r="D233" s="36">
        <f t="shared" si="158"/>
        <v>2020</v>
      </c>
      <c r="E233" s="1" t="s">
        <v>50</v>
      </c>
      <c r="I233" s="57"/>
      <c r="J233" s="8">
        <f>IF(SUM($I233:I233)&lt;SUMIF(I$5:$J$5, $D233,I$222:$J$222), SUMIF(I$5:$J$5, $D233,I$222:$J$222)/$I$214, SUMIF(I$5:$J$5, $D233,I$222:$J$222)-SUM($I233:I233))</f>
        <v>0</v>
      </c>
      <c r="K233" s="8">
        <f>IF(SUM($I233:J233)&lt;SUMIF(J$5:$J$5, $D233,J$222:$J$222), SUMIF(J$5:$J$5, $D233,J$222:$J$222)/$I$214, SUMIF(J$5:$J$5, $D233,J$222:$J$222)-SUM($I233:J233))</f>
        <v>0</v>
      </c>
      <c r="L233" s="8">
        <f>IF(SUM($I233:K233)&lt;SUMIF($J$5:K$5, $D233,$J$222:K$222), SUMIF($J$5:K$5, $D233,$J$222:K$222)/$I$214, SUMIF($J$5:K$5, $D233,$J$222:K$222)-SUM($I233:K233))</f>
        <v>0</v>
      </c>
      <c r="M233" s="8">
        <f>IF(SUM($I233:L233)&lt;SUMIF($J$5:L$5, $D233,$J$222:L$222), SUMIF($J$5:L$5, $D233,$J$222:L$222)/$I$214, SUMIF($J$5:L$5, $D233,$J$222:L$222)-SUM($I233:L233))</f>
        <v>0</v>
      </c>
      <c r="N233" s="8">
        <f>IF(SUM($I233:M233)&lt;SUMIF($J$5:M$5, $D233,$J$222:M$222), SUMIF($J$5:M$5, $D233,$J$222:M$222)/$I$214, SUMIF($J$5:M$5, $D233,$J$222:M$222)-SUM($I233:M233))</f>
        <v>0</v>
      </c>
      <c r="O233" s="8">
        <f>IF(SUM($I233:N233)&lt;SUMIF($J$5:N$5, $D233,$J$222:N$222), SUMIF($J$5:N$5, $D233,$J$222:N$222)/$I$214, SUMIF($J$5:N$5, $D233,$J$222:N$222)-SUM($I233:N233))</f>
        <v>0</v>
      </c>
      <c r="P233" s="8">
        <f>IF(SUM($I233:O233)&lt;SUMIF($J$5:O$5, $D233,$J$222:O$222), SUMIF($J$5:O$5, $D233,$J$222:O$222)/$I$214, SUMIF($J$5:O$5, $D233,$J$222:O$222)-SUM($I233:O233))</f>
        <v>0</v>
      </c>
      <c r="Q233" s="8">
        <f>IF(SUM($I233:P233)&lt;SUMIF($J$5:P$5, $D233,$J$222:P$222), SUMIF($J$5:P$5, $D233,$J$222:P$222)/$I$214, SUMIF($J$5:P$5, $D233,$J$222:P$222)-SUM($I233:P233))</f>
        <v>0</v>
      </c>
      <c r="R233" s="8">
        <f>IF(SUM($I233:Q233)&lt;SUMIF($J$5:Q$5, $D233,$J$222:Q$222), SUMIF($J$5:Q$5, $D233,$J$222:Q$222)/$I$214, SUMIF($J$5:Q$5, $D233,$J$222:Q$222)-SUM($I233:Q233))</f>
        <v>0</v>
      </c>
      <c r="S233" s="8">
        <f>IF(SUM($I233:R233)&lt;SUMIF($J$5:R$5, $D233,$J$222:R$222), SUMIF($J$5:R$5, $D233,$J$222:R$222)/$I$214, SUMIF($J$5:R$5, $D233,$J$222:R$222)-SUM($I233:R233))</f>
        <v>0</v>
      </c>
      <c r="T233" s="8">
        <f>IF(SUM($I233:S233)&lt;SUMIF($J$5:S$5, $D233,$J$222:S$222), SUMIF($J$5:S$5, $D233,$J$222:S$222)/$I$214, SUMIF($J$5:S$5, $D233,$J$222:S$222)-SUM($I233:S233))</f>
        <v>0.21182514612342113</v>
      </c>
      <c r="U233" s="8">
        <f>IF(SUM($I233:T233)&lt;SUMIF($J$5:T$5, $D233,$J$222:T$222), SUMIF($J$5:T$5, $D233,$J$222:T$222)/$I$214, SUMIF($J$5:T$5, $D233,$J$222:T$222)-SUM($I233:T233))</f>
        <v>0.21182514612342113</v>
      </c>
      <c r="V233" s="8">
        <f>IF(SUM($I233:U233)&lt;SUMIF($J$5:U$5, $D233,$J$222:U$222), SUMIF($J$5:U$5, $D233,$J$222:U$222)/$I$214, SUMIF($J$5:U$5, $D233,$J$222:U$222)-SUM($I233:U233))</f>
        <v>0.21182514612342113</v>
      </c>
      <c r="W233" s="8">
        <f>IF(SUM($I233:V233)&lt;SUMIF($J$5:V$5, $D233,$J$222:V$222), SUMIF($J$5:V$5, $D233,$J$222:V$222)/$I$214, SUMIF($J$5:V$5, $D233,$J$222:V$222)-SUM($I233:V233))</f>
        <v>0.21182514612342113</v>
      </c>
      <c r="X233" s="8">
        <f>IF(SUM($I233:W233)&lt;SUMIF($J$5:W$5, $D233,$J$222:W$222), SUMIF($J$5:W$5, $D233,$J$222:W$222)/$I$214, SUMIF($J$5:W$5, $D233,$J$222:W$222)-SUM($I233:W233))</f>
        <v>0.21182514612342113</v>
      </c>
      <c r="Y233" s="8">
        <f>IF(SUM($I233:X233)&lt;SUMIF($J$5:X$5, $D233,$J$222:X$222), SUMIF($J$5:X$5, $D233,$J$222:X$222)/$I$214, SUMIF($J$5:X$5, $D233,$J$222:X$222)-SUM($I233:X233))</f>
        <v>0.21182514612342113</v>
      </c>
      <c r="Z233" s="8">
        <f>IF(SUM($I233:Y233)&lt;SUMIF($J$5:Y$5, $D233,$J$222:Y$222), SUMIF($J$5:Y$5, $D233,$J$222:Y$222)/$I$214, SUMIF($J$5:Y$5, $D233,$J$222:Y$222)-SUM($I233:Y233))</f>
        <v>0.21182514612342113</v>
      </c>
      <c r="AA233" s="8">
        <f>IF(SUM($I233:Z233)&lt;SUMIF($J$5:Z$5, $D233,$J$222:Z$222), SUMIF($J$5:Z$5, $D233,$J$222:Z$222)/$I$214, SUMIF($J$5:Z$5, $D233,$J$222:Z$222)-SUM($I233:Z233))</f>
        <v>0.21182514612342113</v>
      </c>
      <c r="AB233" s="8">
        <f>IF(SUM($I233:AA233)&lt;SUMIF($J$5:AA$5, $D233,$J$222:AA$222), SUMIF($J$5:AA$5, $D233,$J$222:AA$222)/$I$214, SUMIF($J$5:AA$5, $D233,$J$222:AA$222)-SUM($I233:AA233))</f>
        <v>0.21182514612342113</v>
      </c>
      <c r="AC233" s="8">
        <f>IF(SUM($I233:AB233)&lt;SUMIF($J$5:AB$5, $D233,$J$222:AB$222), SUMIF($J$5:AB$5, $D233,$J$222:AB$222)/$I$214, SUMIF($J$5:AB$5, $D233,$J$222:AB$222)-SUM($I233:AB233))</f>
        <v>0.21182514612342113</v>
      </c>
      <c r="AD233" s="8">
        <f>IF(SUM($I233:AC233)&lt;SUMIF($J$5:AC$5, $D233,$J$222:AC$222), SUMIF($J$5:AC$5, $D233,$J$222:AC$222)/$I$214, SUMIF($J$5:AC$5, $D233,$J$222:AC$222)-SUM($I233:AC233))</f>
        <v>0.21182514612342113</v>
      </c>
      <c r="AE233" s="8">
        <f>IF(SUM($I233:AD233)&lt;SUMIF($J$5:AD$5, $D233,$J$222:AD$222), SUMIF($J$5:AD$5, $D233,$J$222:AD$222)/$I$214, SUMIF($J$5:AD$5, $D233,$J$222:AD$222)-SUM($I233:AD233))</f>
        <v>0.21182514612342113</v>
      </c>
      <c r="AF233" s="8">
        <f>IF(SUM($I233:AE233)&lt;SUMIF($J$5:AE$5, $D233,$J$222:AE$222), SUMIF($J$5:AE$5, $D233,$J$222:AE$222)/$I$214, SUMIF($J$5:AE$5, $D233,$J$222:AE$222)-SUM($I233:AE233))</f>
        <v>0.21182514612342113</v>
      </c>
      <c r="AG233" s="8">
        <f>IF(SUM($I233:AF233)&lt;SUMIF($J$5:AF$5, $D233,$J$222:AF$222), SUMIF($J$5:AF$5, $D233,$J$222:AF$222)/$I$214, SUMIF($J$5:AF$5, $D233,$J$222:AF$222)-SUM($I233:AF233))</f>
        <v>4.4408920985006262E-16</v>
      </c>
      <c r="AH233" s="8">
        <f>IF(SUM($I233:AG233)&lt;SUMIF($J$5:AG$5, $D233,$J$222:AG$222), SUMIF($J$5:AG$5, $D233,$J$222:AG$222)/$I$214, SUMIF($J$5:AG$5, $D233,$J$222:AG$222)-SUM($I233:AG233))</f>
        <v>0</v>
      </c>
      <c r="AI233" s="8">
        <f>IF(SUM($I233:AH233)&lt;SUMIF($J$5:AH$5, $D233,$J$222:AH$222), SUMIF($J$5:AH$5, $D233,$J$222:AH$222)/$I$214, SUMIF($J$5:AH$5, $D233,$J$222:AH$222)-SUM($I233:AH233))</f>
        <v>0</v>
      </c>
      <c r="AJ233" s="8">
        <f>IF(SUM($I233:AI233)&lt;SUMIF($J$5:AI$5, $D233,$J$222:AI$222), SUMIF($J$5:AI$5, $D233,$J$222:AI$222)/$I$214, SUMIF($J$5:AI$5, $D233,$J$222:AI$222)-SUM($I233:AI233))</f>
        <v>0</v>
      </c>
      <c r="AK233" s="8">
        <f>IF(SUM($I233:AJ233)&lt;SUMIF($J$5:AJ$5, $D233,$J$222:AJ$222), SUMIF($J$5:AJ$5, $D233,$J$222:AJ$222)/$I$214, SUMIF($J$5:AJ$5, $D233,$J$222:AJ$222)-SUM($I233:AJ233))</f>
        <v>0</v>
      </c>
      <c r="AL233" s="8">
        <f>IF(SUM($I233:AK233)&lt;SUMIF($J$5:AK$5, $D233,$J$222:AK$222), SUMIF($J$5:AK$5, $D233,$J$222:AK$222)/$I$214, SUMIF($J$5:AK$5, $D233,$J$222:AK$222)-SUM($I233:AK233))</f>
        <v>0</v>
      </c>
      <c r="AM233" s="8">
        <f>IF(SUM($I233:AL233)&lt;SUMIF($J$5:AL$5, $D233,$J$222:AL$222), SUMIF($J$5:AL$5, $D233,$J$222:AL$222)/$I$214, SUMIF($J$5:AL$5, $D233,$J$222:AL$222)-SUM($I233:AL233))</f>
        <v>0</v>
      </c>
      <c r="AP233" s="9"/>
    </row>
    <row r="234" spans="4:42" ht="12.75" customHeight="1">
      <c r="D234" s="36">
        <f t="shared" si="158"/>
        <v>2021</v>
      </c>
      <c r="E234" s="1" t="s">
        <v>50</v>
      </c>
      <c r="I234" s="57"/>
      <c r="J234" s="8">
        <f>IF(SUM($I234:I234)&lt;SUMIF(I$5:$J$5, $D234,I$222:$J$222), SUMIF(I$5:$J$5, $D234,I$222:$J$222)/$I$214, SUMIF(I$5:$J$5, $D234,I$222:$J$222)-SUM($I234:I234))</f>
        <v>0</v>
      </c>
      <c r="K234" s="8">
        <f>IF(SUM($I234:J234)&lt;SUMIF(J$5:$J$5, $D234,J$222:$J$222), SUMIF(J$5:$J$5, $D234,J$222:$J$222)/$I$214, SUMIF(J$5:$J$5, $D234,J$222:$J$222)-SUM($I234:J234))</f>
        <v>0</v>
      </c>
      <c r="L234" s="8">
        <f>IF(SUM($I234:K234)&lt;SUMIF($J$5:K$5, $D234,$J$222:K$222), SUMIF($J$5:K$5, $D234,$J$222:K$222)/$I$214, SUMIF($J$5:K$5, $D234,$J$222:K$222)-SUM($I234:K234))</f>
        <v>0</v>
      </c>
      <c r="M234" s="8">
        <f>IF(SUM($I234:L234)&lt;SUMIF($J$5:L$5, $D234,$J$222:L$222), SUMIF($J$5:L$5, $D234,$J$222:L$222)/$I$214, SUMIF($J$5:L$5, $D234,$J$222:L$222)-SUM($I234:L234))</f>
        <v>0</v>
      </c>
      <c r="N234" s="8">
        <f>IF(SUM($I234:M234)&lt;SUMIF($J$5:M$5, $D234,$J$222:M$222), SUMIF($J$5:M$5, $D234,$J$222:M$222)/$I$214, SUMIF($J$5:M$5, $D234,$J$222:M$222)-SUM($I234:M234))</f>
        <v>0</v>
      </c>
      <c r="O234" s="8">
        <f>IF(SUM($I234:N234)&lt;SUMIF($J$5:N$5, $D234,$J$222:N$222), SUMIF($J$5:N$5, $D234,$J$222:N$222)/$I$214, SUMIF($J$5:N$5, $D234,$J$222:N$222)-SUM($I234:N234))</f>
        <v>0</v>
      </c>
      <c r="P234" s="8">
        <f>IF(SUM($I234:O234)&lt;SUMIF($J$5:O$5, $D234,$J$222:O$222), SUMIF($J$5:O$5, $D234,$J$222:O$222)/$I$214, SUMIF($J$5:O$5, $D234,$J$222:O$222)-SUM($I234:O234))</f>
        <v>0</v>
      </c>
      <c r="Q234" s="8">
        <f>IF(SUM($I234:P234)&lt;SUMIF($J$5:P$5, $D234,$J$222:P$222), SUMIF($J$5:P$5, $D234,$J$222:P$222)/$I$214, SUMIF($J$5:P$5, $D234,$J$222:P$222)-SUM($I234:P234))</f>
        <v>0</v>
      </c>
      <c r="R234" s="8">
        <f>IF(SUM($I234:Q234)&lt;SUMIF($J$5:Q$5, $D234,$J$222:Q$222), SUMIF($J$5:Q$5, $D234,$J$222:Q$222)/$I$214, SUMIF($J$5:Q$5, $D234,$J$222:Q$222)-SUM($I234:Q234))</f>
        <v>0</v>
      </c>
      <c r="S234" s="8">
        <f>IF(SUM($I234:R234)&lt;SUMIF($J$5:R$5, $D234,$J$222:R$222), SUMIF($J$5:R$5, $D234,$J$222:R$222)/$I$214, SUMIF($J$5:R$5, $D234,$J$222:R$222)-SUM($I234:R234))</f>
        <v>0</v>
      </c>
      <c r="T234" s="8">
        <f>IF(SUM($I234:S234)&lt;SUMIF($J$5:S$5, $D234,$J$222:S$222), SUMIF($J$5:S$5, $D234,$J$222:S$222)/$I$214, SUMIF($J$5:S$5, $D234,$J$222:S$222)-SUM($I234:S234))</f>
        <v>0</v>
      </c>
      <c r="U234" s="8">
        <f>IF(SUM($I234:T234)&lt;SUMIF($J$5:T$5, $D234,$J$222:T$222), SUMIF($J$5:T$5, $D234,$J$222:T$222)/$I$214, SUMIF($J$5:T$5, $D234,$J$222:T$222)-SUM($I234:T234))</f>
        <v>0.21182514612342113</v>
      </c>
      <c r="V234" s="8">
        <f>IF(SUM($I234:U234)&lt;SUMIF($J$5:U$5, $D234,$J$222:U$222), SUMIF($J$5:U$5, $D234,$J$222:U$222)/$I$214, SUMIF($J$5:U$5, $D234,$J$222:U$222)-SUM($I234:U234))</f>
        <v>0.21182514612342113</v>
      </c>
      <c r="W234" s="8">
        <f>IF(SUM($I234:V234)&lt;SUMIF($J$5:V$5, $D234,$J$222:V$222), SUMIF($J$5:V$5, $D234,$J$222:V$222)/$I$214, SUMIF($J$5:V$5, $D234,$J$222:V$222)-SUM($I234:V234))</f>
        <v>0.21182514612342113</v>
      </c>
      <c r="X234" s="8">
        <f>IF(SUM($I234:W234)&lt;SUMIF($J$5:W$5, $D234,$J$222:W$222), SUMIF($J$5:W$5, $D234,$J$222:W$222)/$I$214, SUMIF($J$5:W$5, $D234,$J$222:W$222)-SUM($I234:W234))</f>
        <v>0.21182514612342113</v>
      </c>
      <c r="Y234" s="8">
        <f>IF(SUM($I234:X234)&lt;SUMIF($J$5:X$5, $D234,$J$222:X$222), SUMIF($J$5:X$5, $D234,$J$222:X$222)/$I$214, SUMIF($J$5:X$5, $D234,$J$222:X$222)-SUM($I234:X234))</f>
        <v>0.21182514612342113</v>
      </c>
      <c r="Z234" s="8">
        <f>IF(SUM($I234:Y234)&lt;SUMIF($J$5:Y$5, $D234,$J$222:Y$222), SUMIF($J$5:Y$5, $D234,$J$222:Y$222)/$I$214, SUMIF($J$5:Y$5, $D234,$J$222:Y$222)-SUM($I234:Y234))</f>
        <v>0.21182514612342113</v>
      </c>
      <c r="AA234" s="8">
        <f>IF(SUM($I234:Z234)&lt;SUMIF($J$5:Z$5, $D234,$J$222:Z$222), SUMIF($J$5:Z$5, $D234,$J$222:Z$222)/$I$214, SUMIF($J$5:Z$5, $D234,$J$222:Z$222)-SUM($I234:Z234))</f>
        <v>0.21182514612342113</v>
      </c>
      <c r="AB234" s="8">
        <f>IF(SUM($I234:AA234)&lt;SUMIF($J$5:AA$5, $D234,$J$222:AA$222), SUMIF($J$5:AA$5, $D234,$J$222:AA$222)/$I$214, SUMIF($J$5:AA$5, $D234,$J$222:AA$222)-SUM($I234:AA234))</f>
        <v>0.21182514612342113</v>
      </c>
      <c r="AC234" s="8">
        <f>IF(SUM($I234:AB234)&lt;SUMIF($J$5:AB$5, $D234,$J$222:AB$222), SUMIF($J$5:AB$5, $D234,$J$222:AB$222)/$I$214, SUMIF($J$5:AB$5, $D234,$J$222:AB$222)-SUM($I234:AB234))</f>
        <v>0.21182514612342113</v>
      </c>
      <c r="AD234" s="8">
        <f>IF(SUM($I234:AC234)&lt;SUMIF($J$5:AC$5, $D234,$J$222:AC$222), SUMIF($J$5:AC$5, $D234,$J$222:AC$222)/$I$214, SUMIF($J$5:AC$5, $D234,$J$222:AC$222)-SUM($I234:AC234))</f>
        <v>0.21182514612342113</v>
      </c>
      <c r="AE234" s="8">
        <f>IF(SUM($I234:AD234)&lt;SUMIF($J$5:AD$5, $D234,$J$222:AD$222), SUMIF($J$5:AD$5, $D234,$J$222:AD$222)/$I$214, SUMIF($J$5:AD$5, $D234,$J$222:AD$222)-SUM($I234:AD234))</f>
        <v>0.21182514612342113</v>
      </c>
      <c r="AF234" s="8">
        <f>IF(SUM($I234:AE234)&lt;SUMIF($J$5:AE$5, $D234,$J$222:AE$222), SUMIF($J$5:AE$5, $D234,$J$222:AE$222)/$I$214, SUMIF($J$5:AE$5, $D234,$J$222:AE$222)-SUM($I234:AE234))</f>
        <v>0.21182514612342113</v>
      </c>
      <c r="AG234" s="8">
        <f>IF(SUM($I234:AF234)&lt;SUMIF($J$5:AF$5, $D234,$J$222:AF$222), SUMIF($J$5:AF$5, $D234,$J$222:AF$222)/$I$214, SUMIF($J$5:AF$5, $D234,$J$222:AF$222)-SUM($I234:AF234))</f>
        <v>0.21182514612342113</v>
      </c>
      <c r="AH234" s="8">
        <f>IF(SUM($I234:AG234)&lt;SUMIF($J$5:AG$5, $D234,$J$222:AG$222), SUMIF($J$5:AG$5, $D234,$J$222:AG$222)/$I$214, SUMIF($J$5:AG$5, $D234,$J$222:AG$222)-SUM($I234:AG234))</f>
        <v>4.4408920985006262E-16</v>
      </c>
      <c r="AI234" s="8">
        <f>IF(SUM($I234:AH234)&lt;SUMIF($J$5:AH$5, $D234,$J$222:AH$222), SUMIF($J$5:AH$5, $D234,$J$222:AH$222)/$I$214, SUMIF($J$5:AH$5, $D234,$J$222:AH$222)-SUM($I234:AH234))</f>
        <v>0</v>
      </c>
      <c r="AJ234" s="8">
        <f>IF(SUM($I234:AI234)&lt;SUMIF($J$5:AI$5, $D234,$J$222:AI$222), SUMIF($J$5:AI$5, $D234,$J$222:AI$222)/$I$214, SUMIF($J$5:AI$5, $D234,$J$222:AI$222)-SUM($I234:AI234))</f>
        <v>0</v>
      </c>
      <c r="AK234" s="8">
        <f>IF(SUM($I234:AJ234)&lt;SUMIF($J$5:AJ$5, $D234,$J$222:AJ$222), SUMIF($J$5:AJ$5, $D234,$J$222:AJ$222)/$I$214, SUMIF($J$5:AJ$5, $D234,$J$222:AJ$222)-SUM($I234:AJ234))</f>
        <v>0</v>
      </c>
      <c r="AL234" s="8">
        <f>IF(SUM($I234:AK234)&lt;SUMIF($J$5:AK$5, $D234,$J$222:AK$222), SUMIF($J$5:AK$5, $D234,$J$222:AK$222)/$I$214, SUMIF($J$5:AK$5, $D234,$J$222:AK$222)-SUM($I234:AK234))</f>
        <v>0</v>
      </c>
      <c r="AM234" s="8">
        <f>IF(SUM($I234:AL234)&lt;SUMIF($J$5:AL$5, $D234,$J$222:AL$222), SUMIF($J$5:AL$5, $D234,$J$222:AL$222)/$I$214, SUMIF($J$5:AL$5, $D234,$J$222:AL$222)-SUM($I234:AL234))</f>
        <v>0</v>
      </c>
      <c r="AP234" s="9"/>
    </row>
    <row r="235" spans="4:42" ht="12.75" customHeight="1">
      <c r="D235" s="36">
        <f t="shared" si="158"/>
        <v>2022</v>
      </c>
      <c r="E235" s="1" t="s">
        <v>50</v>
      </c>
      <c r="I235" s="57"/>
      <c r="J235" s="8">
        <f>IF(SUM($I235:I235)&lt;SUMIF(I$5:$J$5, $D235,I$222:$J$222), SUMIF(I$5:$J$5, $D235,I$222:$J$222)/$I$214, SUMIF(I$5:$J$5, $D235,I$222:$J$222)-SUM($I235:I235))</f>
        <v>0</v>
      </c>
      <c r="K235" s="8">
        <f>IF(SUM($I235:J235)&lt;SUMIF(J$5:$J$5, $D235,J$222:$J$222), SUMIF(J$5:$J$5, $D235,J$222:$J$222)/$I$214, SUMIF(J$5:$J$5, $D235,J$222:$J$222)-SUM($I235:J235))</f>
        <v>0</v>
      </c>
      <c r="L235" s="8">
        <f>IF(SUM($I235:K235)&lt;SUMIF($J$5:K$5, $D235,$J$222:K$222), SUMIF($J$5:K$5, $D235,$J$222:K$222)/$I$214, SUMIF($J$5:K$5, $D235,$J$222:K$222)-SUM($I235:K235))</f>
        <v>0</v>
      </c>
      <c r="M235" s="8">
        <f>IF(SUM($I235:L235)&lt;SUMIF($J$5:L$5, $D235,$J$222:L$222), SUMIF($J$5:L$5, $D235,$J$222:L$222)/$I$214, SUMIF($J$5:L$5, $D235,$J$222:L$222)-SUM($I235:L235))</f>
        <v>0</v>
      </c>
      <c r="N235" s="8">
        <f>IF(SUM($I235:M235)&lt;SUMIF($J$5:M$5, $D235,$J$222:M$222), SUMIF($J$5:M$5, $D235,$J$222:M$222)/$I$214, SUMIF($J$5:M$5, $D235,$J$222:M$222)-SUM($I235:M235))</f>
        <v>0</v>
      </c>
      <c r="O235" s="8">
        <f>IF(SUM($I235:N235)&lt;SUMIF($J$5:N$5, $D235,$J$222:N$222), SUMIF($J$5:N$5, $D235,$J$222:N$222)/$I$214, SUMIF($J$5:N$5, $D235,$J$222:N$222)-SUM($I235:N235))</f>
        <v>0</v>
      </c>
      <c r="P235" s="8">
        <f>IF(SUM($I235:O235)&lt;SUMIF($J$5:O$5, $D235,$J$222:O$222), SUMIF($J$5:O$5, $D235,$J$222:O$222)/$I$214, SUMIF($J$5:O$5, $D235,$J$222:O$222)-SUM($I235:O235))</f>
        <v>0</v>
      </c>
      <c r="Q235" s="8">
        <f>IF(SUM($I235:P235)&lt;SUMIF($J$5:P$5, $D235,$J$222:P$222), SUMIF($J$5:P$5, $D235,$J$222:P$222)/$I$214, SUMIF($J$5:P$5, $D235,$J$222:P$222)-SUM($I235:P235))</f>
        <v>0</v>
      </c>
      <c r="R235" s="8">
        <f>IF(SUM($I235:Q235)&lt;SUMIF($J$5:Q$5, $D235,$J$222:Q$222), SUMIF($J$5:Q$5, $D235,$J$222:Q$222)/$I$214, SUMIF($J$5:Q$5, $D235,$J$222:Q$222)-SUM($I235:Q235))</f>
        <v>0</v>
      </c>
      <c r="S235" s="8">
        <f>IF(SUM($I235:R235)&lt;SUMIF($J$5:R$5, $D235,$J$222:R$222), SUMIF($J$5:R$5, $D235,$J$222:R$222)/$I$214, SUMIF($J$5:R$5, $D235,$J$222:R$222)-SUM($I235:R235))</f>
        <v>0</v>
      </c>
      <c r="T235" s="8">
        <f>IF(SUM($I235:S235)&lt;SUMIF($J$5:S$5, $D235,$J$222:S$222), SUMIF($J$5:S$5, $D235,$J$222:S$222)/$I$214, SUMIF($J$5:S$5, $D235,$J$222:S$222)-SUM($I235:S235))</f>
        <v>0</v>
      </c>
      <c r="U235" s="8">
        <f>IF(SUM($I235:T235)&lt;SUMIF($J$5:T$5, $D235,$J$222:T$222), SUMIF($J$5:T$5, $D235,$J$222:T$222)/$I$214, SUMIF($J$5:T$5, $D235,$J$222:T$222)-SUM($I235:T235))</f>
        <v>0</v>
      </c>
      <c r="V235" s="8">
        <f>IF(SUM($I235:U235)&lt;SUMIF($J$5:U$5, $D235,$J$222:U$222), SUMIF($J$5:U$5, $D235,$J$222:U$222)/$I$214, SUMIF($J$5:U$5, $D235,$J$222:U$222)-SUM($I235:U235))</f>
        <v>0.21182514612342113</v>
      </c>
      <c r="W235" s="8">
        <f>IF(SUM($I235:V235)&lt;SUMIF($J$5:V$5, $D235,$J$222:V$222), SUMIF($J$5:V$5, $D235,$J$222:V$222)/$I$214, SUMIF($J$5:V$5, $D235,$J$222:V$222)-SUM($I235:V235))</f>
        <v>0.21182514612342113</v>
      </c>
      <c r="X235" s="8">
        <f>IF(SUM($I235:W235)&lt;SUMIF($J$5:W$5, $D235,$J$222:W$222), SUMIF($J$5:W$5, $D235,$J$222:W$222)/$I$214, SUMIF($J$5:W$5, $D235,$J$222:W$222)-SUM($I235:W235))</f>
        <v>0.21182514612342113</v>
      </c>
      <c r="Y235" s="8">
        <f>IF(SUM($I235:X235)&lt;SUMIF($J$5:X$5, $D235,$J$222:X$222), SUMIF($J$5:X$5, $D235,$J$222:X$222)/$I$214, SUMIF($J$5:X$5, $D235,$J$222:X$222)-SUM($I235:X235))</f>
        <v>0.21182514612342113</v>
      </c>
      <c r="Z235" s="8">
        <f>IF(SUM($I235:Y235)&lt;SUMIF($J$5:Y$5, $D235,$J$222:Y$222), SUMIF($J$5:Y$5, $D235,$J$222:Y$222)/$I$214, SUMIF($J$5:Y$5, $D235,$J$222:Y$222)-SUM($I235:Y235))</f>
        <v>0.21182514612342113</v>
      </c>
      <c r="AA235" s="8">
        <f>IF(SUM($I235:Z235)&lt;SUMIF($J$5:Z$5, $D235,$J$222:Z$222), SUMIF($J$5:Z$5, $D235,$J$222:Z$222)/$I$214, SUMIF($J$5:Z$5, $D235,$J$222:Z$222)-SUM($I235:Z235))</f>
        <v>0.21182514612342113</v>
      </c>
      <c r="AB235" s="8">
        <f>IF(SUM($I235:AA235)&lt;SUMIF($J$5:AA$5, $D235,$J$222:AA$222), SUMIF($J$5:AA$5, $D235,$J$222:AA$222)/$I$214, SUMIF($J$5:AA$5, $D235,$J$222:AA$222)-SUM($I235:AA235))</f>
        <v>0.21182514612342113</v>
      </c>
      <c r="AC235" s="8">
        <f>IF(SUM($I235:AB235)&lt;SUMIF($J$5:AB$5, $D235,$J$222:AB$222), SUMIF($J$5:AB$5, $D235,$J$222:AB$222)/$I$214, SUMIF($J$5:AB$5, $D235,$J$222:AB$222)-SUM($I235:AB235))</f>
        <v>0.21182514612342113</v>
      </c>
      <c r="AD235" s="8">
        <f>IF(SUM($I235:AC235)&lt;SUMIF($J$5:AC$5, $D235,$J$222:AC$222), SUMIF($J$5:AC$5, $D235,$J$222:AC$222)/$I$214, SUMIF($J$5:AC$5, $D235,$J$222:AC$222)-SUM($I235:AC235))</f>
        <v>0.21182514612342113</v>
      </c>
      <c r="AE235" s="8">
        <f>IF(SUM($I235:AD235)&lt;SUMIF($J$5:AD$5, $D235,$J$222:AD$222), SUMIF($J$5:AD$5, $D235,$J$222:AD$222)/$I$214, SUMIF($J$5:AD$5, $D235,$J$222:AD$222)-SUM($I235:AD235))</f>
        <v>0.21182514612342113</v>
      </c>
      <c r="AF235" s="8">
        <f>IF(SUM($I235:AE235)&lt;SUMIF($J$5:AE$5, $D235,$J$222:AE$222), SUMIF($J$5:AE$5, $D235,$J$222:AE$222)/$I$214, SUMIF($J$5:AE$5, $D235,$J$222:AE$222)-SUM($I235:AE235))</f>
        <v>0.21182514612342113</v>
      </c>
      <c r="AG235" s="8">
        <f>IF(SUM($I235:AF235)&lt;SUMIF($J$5:AF$5, $D235,$J$222:AF$222), SUMIF($J$5:AF$5, $D235,$J$222:AF$222)/$I$214, SUMIF($J$5:AF$5, $D235,$J$222:AF$222)-SUM($I235:AF235))</f>
        <v>0.21182514612342113</v>
      </c>
      <c r="AH235" s="8">
        <f>IF(SUM($I235:AG235)&lt;SUMIF($J$5:AG$5, $D235,$J$222:AG$222), SUMIF($J$5:AG$5, $D235,$J$222:AG$222)/$I$214, SUMIF($J$5:AG$5, $D235,$J$222:AG$222)-SUM($I235:AG235))</f>
        <v>0.21182514612342113</v>
      </c>
      <c r="AI235" s="8">
        <f>IF(SUM($I235:AH235)&lt;SUMIF($J$5:AH$5, $D235,$J$222:AH$222), SUMIF($J$5:AH$5, $D235,$J$222:AH$222)/$I$214, SUMIF($J$5:AH$5, $D235,$J$222:AH$222)-SUM($I235:AH235))</f>
        <v>4.4408920985006262E-16</v>
      </c>
      <c r="AJ235" s="8">
        <f>IF(SUM($I235:AI235)&lt;SUMIF($J$5:AI$5, $D235,$J$222:AI$222), SUMIF($J$5:AI$5, $D235,$J$222:AI$222)/$I$214, SUMIF($J$5:AI$5, $D235,$J$222:AI$222)-SUM($I235:AI235))</f>
        <v>0</v>
      </c>
      <c r="AK235" s="8">
        <f>IF(SUM($I235:AJ235)&lt;SUMIF($J$5:AJ$5, $D235,$J$222:AJ$222), SUMIF($J$5:AJ$5, $D235,$J$222:AJ$222)/$I$214, SUMIF($J$5:AJ$5, $D235,$J$222:AJ$222)-SUM($I235:AJ235))</f>
        <v>0</v>
      </c>
      <c r="AL235" s="8">
        <f>IF(SUM($I235:AK235)&lt;SUMIF($J$5:AK$5, $D235,$J$222:AK$222), SUMIF($J$5:AK$5, $D235,$J$222:AK$222)/$I$214, SUMIF($J$5:AK$5, $D235,$J$222:AK$222)-SUM($I235:AK235))</f>
        <v>0</v>
      </c>
      <c r="AM235" s="8">
        <f>IF(SUM($I235:AL235)&lt;SUMIF($J$5:AL$5, $D235,$J$222:AL$222), SUMIF($J$5:AL$5, $D235,$J$222:AL$222)/$I$214, SUMIF($J$5:AL$5, $D235,$J$222:AL$222)-SUM($I235:AL235))</f>
        <v>0</v>
      </c>
      <c r="AP235" s="9"/>
    </row>
    <row r="236" spans="4:42" ht="12.75" customHeight="1">
      <c r="D236" s="36">
        <f t="shared" si="158"/>
        <v>2023</v>
      </c>
      <c r="E236" s="1" t="s">
        <v>50</v>
      </c>
      <c r="I236" s="57"/>
      <c r="J236" s="8">
        <f>IF(SUM($I236:I236)&lt;SUMIF(I$5:$J$5, $D236,I$222:$J$222), SUMIF(I$5:$J$5, $D236,I$222:$J$222)/$I$214, SUMIF(I$5:$J$5, $D236,I$222:$J$222)-SUM($I236:I236))</f>
        <v>0</v>
      </c>
      <c r="K236" s="8">
        <f>IF(SUM($I236:J236)&lt;SUMIF(J$5:$J$5, $D236,J$222:$J$222), SUMIF(J$5:$J$5, $D236,J$222:$J$222)/$I$214, SUMIF(J$5:$J$5, $D236,J$222:$J$222)-SUM($I236:J236))</f>
        <v>0</v>
      </c>
      <c r="L236" s="8">
        <f>IF(SUM($I236:K236)&lt;SUMIF($J$5:K$5, $D236,$J$222:K$222), SUMIF($J$5:K$5, $D236,$J$222:K$222)/$I$214, SUMIF($J$5:K$5, $D236,$J$222:K$222)-SUM($I236:K236))</f>
        <v>0</v>
      </c>
      <c r="M236" s="8">
        <f>IF(SUM($I236:L236)&lt;SUMIF($J$5:L$5, $D236,$J$222:L$222), SUMIF($J$5:L$5, $D236,$J$222:L$222)/$I$214, SUMIF($J$5:L$5, $D236,$J$222:L$222)-SUM($I236:L236))</f>
        <v>0</v>
      </c>
      <c r="N236" s="8">
        <f>IF(SUM($I236:M236)&lt;SUMIF($J$5:M$5, $D236,$J$222:M$222), SUMIF($J$5:M$5, $D236,$J$222:M$222)/$I$214, SUMIF($J$5:M$5, $D236,$J$222:M$222)-SUM($I236:M236))</f>
        <v>0</v>
      </c>
      <c r="O236" s="8">
        <f>IF(SUM($I236:N236)&lt;SUMIF($J$5:N$5, $D236,$J$222:N$222), SUMIF($J$5:N$5, $D236,$J$222:N$222)/$I$214, SUMIF($J$5:N$5, $D236,$J$222:N$222)-SUM($I236:N236))</f>
        <v>0</v>
      </c>
      <c r="P236" s="8">
        <f>IF(SUM($I236:O236)&lt;SUMIF($J$5:O$5, $D236,$J$222:O$222), SUMIF($J$5:O$5, $D236,$J$222:O$222)/$I$214, SUMIF($J$5:O$5, $D236,$J$222:O$222)-SUM($I236:O236))</f>
        <v>0</v>
      </c>
      <c r="Q236" s="8">
        <f>IF(SUM($I236:P236)&lt;SUMIF($J$5:P$5, $D236,$J$222:P$222), SUMIF($J$5:P$5, $D236,$J$222:P$222)/$I$214, SUMIF($J$5:P$5, $D236,$J$222:P$222)-SUM($I236:P236))</f>
        <v>0</v>
      </c>
      <c r="R236" s="8">
        <f>IF(SUM($I236:Q236)&lt;SUMIF($J$5:Q$5, $D236,$J$222:Q$222), SUMIF($J$5:Q$5, $D236,$J$222:Q$222)/$I$214, SUMIF($J$5:Q$5, $D236,$J$222:Q$222)-SUM($I236:Q236))</f>
        <v>0</v>
      </c>
      <c r="S236" s="8">
        <f>IF(SUM($I236:R236)&lt;SUMIF($J$5:R$5, $D236,$J$222:R$222), SUMIF($J$5:R$5, $D236,$J$222:R$222)/$I$214, SUMIF($J$5:R$5, $D236,$J$222:R$222)-SUM($I236:R236))</f>
        <v>0</v>
      </c>
      <c r="T236" s="8">
        <f>IF(SUM($I236:S236)&lt;SUMIF($J$5:S$5, $D236,$J$222:S$222), SUMIF($J$5:S$5, $D236,$J$222:S$222)/$I$214, SUMIF($J$5:S$5, $D236,$J$222:S$222)-SUM($I236:S236))</f>
        <v>0</v>
      </c>
      <c r="U236" s="8">
        <f>IF(SUM($I236:T236)&lt;SUMIF($J$5:T$5, $D236,$J$222:T$222), SUMIF($J$5:T$5, $D236,$J$222:T$222)/$I$214, SUMIF($J$5:T$5, $D236,$J$222:T$222)-SUM($I236:T236))</f>
        <v>0</v>
      </c>
      <c r="V236" s="8">
        <f>IF(SUM($I236:U236)&lt;SUMIF($J$5:U$5, $D236,$J$222:U$222), SUMIF($J$5:U$5, $D236,$J$222:U$222)/$I$214, SUMIF($J$5:U$5, $D236,$J$222:U$222)-SUM($I236:U236))</f>
        <v>0</v>
      </c>
      <c r="W236" s="8">
        <f>IF(SUM($I236:V236)&lt;SUMIF($J$5:V$5, $D236,$J$222:V$222), SUMIF($J$5:V$5, $D236,$J$222:V$222)/$I$214, SUMIF($J$5:V$5, $D236,$J$222:V$222)-SUM($I236:V236))</f>
        <v>0.21182514612342113</v>
      </c>
      <c r="X236" s="8">
        <f>IF(SUM($I236:W236)&lt;SUMIF($J$5:W$5, $D236,$J$222:W$222), SUMIF($J$5:W$5, $D236,$J$222:W$222)/$I$214, SUMIF($J$5:W$5, $D236,$J$222:W$222)-SUM($I236:W236))</f>
        <v>0.21182514612342113</v>
      </c>
      <c r="Y236" s="8">
        <f>IF(SUM($I236:X236)&lt;SUMIF($J$5:X$5, $D236,$J$222:X$222), SUMIF($J$5:X$5, $D236,$J$222:X$222)/$I$214, SUMIF($J$5:X$5, $D236,$J$222:X$222)-SUM($I236:X236))</f>
        <v>0.21182514612342113</v>
      </c>
      <c r="Z236" s="8">
        <f>IF(SUM($I236:Y236)&lt;SUMIF($J$5:Y$5, $D236,$J$222:Y$222), SUMIF($J$5:Y$5, $D236,$J$222:Y$222)/$I$214, SUMIF($J$5:Y$5, $D236,$J$222:Y$222)-SUM($I236:Y236))</f>
        <v>0.21182514612342113</v>
      </c>
      <c r="AA236" s="8">
        <f>IF(SUM($I236:Z236)&lt;SUMIF($J$5:Z$5, $D236,$J$222:Z$222), SUMIF($J$5:Z$5, $D236,$J$222:Z$222)/$I$214, SUMIF($J$5:Z$5, $D236,$J$222:Z$222)-SUM($I236:Z236))</f>
        <v>0.21182514612342113</v>
      </c>
      <c r="AB236" s="8">
        <f>IF(SUM($I236:AA236)&lt;SUMIF($J$5:AA$5, $D236,$J$222:AA$222), SUMIF($J$5:AA$5, $D236,$J$222:AA$222)/$I$214, SUMIF($J$5:AA$5, $D236,$J$222:AA$222)-SUM($I236:AA236))</f>
        <v>0.21182514612342113</v>
      </c>
      <c r="AC236" s="8">
        <f>IF(SUM($I236:AB236)&lt;SUMIF($J$5:AB$5, $D236,$J$222:AB$222), SUMIF($J$5:AB$5, $D236,$J$222:AB$222)/$I$214, SUMIF($J$5:AB$5, $D236,$J$222:AB$222)-SUM($I236:AB236))</f>
        <v>0.21182514612342113</v>
      </c>
      <c r="AD236" s="8">
        <f>IF(SUM($I236:AC236)&lt;SUMIF($J$5:AC$5, $D236,$J$222:AC$222), SUMIF($J$5:AC$5, $D236,$J$222:AC$222)/$I$214, SUMIF($J$5:AC$5, $D236,$J$222:AC$222)-SUM($I236:AC236))</f>
        <v>0.21182514612342113</v>
      </c>
      <c r="AE236" s="8">
        <f>IF(SUM($I236:AD236)&lt;SUMIF($J$5:AD$5, $D236,$J$222:AD$222), SUMIF($J$5:AD$5, $D236,$J$222:AD$222)/$I$214, SUMIF($J$5:AD$5, $D236,$J$222:AD$222)-SUM($I236:AD236))</f>
        <v>0.21182514612342113</v>
      </c>
      <c r="AF236" s="8">
        <f>IF(SUM($I236:AE236)&lt;SUMIF($J$5:AE$5, $D236,$J$222:AE$222), SUMIF($J$5:AE$5, $D236,$J$222:AE$222)/$I$214, SUMIF($J$5:AE$5, $D236,$J$222:AE$222)-SUM($I236:AE236))</f>
        <v>0.21182514612342113</v>
      </c>
      <c r="AG236" s="8">
        <f>IF(SUM($I236:AF236)&lt;SUMIF($J$5:AF$5, $D236,$J$222:AF$222), SUMIF($J$5:AF$5, $D236,$J$222:AF$222)/$I$214, SUMIF($J$5:AF$5, $D236,$J$222:AF$222)-SUM($I236:AF236))</f>
        <v>0.21182514612342113</v>
      </c>
      <c r="AH236" s="8">
        <f>IF(SUM($I236:AG236)&lt;SUMIF($J$5:AG$5, $D236,$J$222:AG$222), SUMIF($J$5:AG$5, $D236,$J$222:AG$222)/$I$214, SUMIF($J$5:AG$5, $D236,$J$222:AG$222)-SUM($I236:AG236))</f>
        <v>0.21182514612342113</v>
      </c>
      <c r="AI236" s="8">
        <f>IF(SUM($I236:AH236)&lt;SUMIF($J$5:AH$5, $D236,$J$222:AH$222), SUMIF($J$5:AH$5, $D236,$J$222:AH$222)/$I$214, SUMIF($J$5:AH$5, $D236,$J$222:AH$222)-SUM($I236:AH236))</f>
        <v>0.21182514612342113</v>
      </c>
      <c r="AJ236" s="8">
        <f>IF(SUM($I236:AI236)&lt;SUMIF($J$5:AI$5, $D236,$J$222:AI$222), SUMIF($J$5:AI$5, $D236,$J$222:AI$222)/$I$214, SUMIF($J$5:AI$5, $D236,$J$222:AI$222)-SUM($I236:AI236))</f>
        <v>4.4408920985006262E-16</v>
      </c>
      <c r="AK236" s="8">
        <f>IF(SUM($I236:AJ236)&lt;SUMIF($J$5:AJ$5, $D236,$J$222:AJ$222), SUMIF($J$5:AJ$5, $D236,$J$222:AJ$222)/$I$214, SUMIF($J$5:AJ$5, $D236,$J$222:AJ$222)-SUM($I236:AJ236))</f>
        <v>0</v>
      </c>
      <c r="AL236" s="8">
        <f>IF(SUM($I236:AK236)&lt;SUMIF($J$5:AK$5, $D236,$J$222:AK$222), SUMIF($J$5:AK$5, $D236,$J$222:AK$222)/$I$214, SUMIF($J$5:AK$5, $D236,$J$222:AK$222)-SUM($I236:AK236))</f>
        <v>0</v>
      </c>
      <c r="AM236" s="8">
        <f>IF(SUM($I236:AL236)&lt;SUMIF($J$5:AL$5, $D236,$J$222:AL$222), SUMIF($J$5:AL$5, $D236,$J$222:AL$222)/$I$214, SUMIF($J$5:AL$5, $D236,$J$222:AL$222)-SUM($I236:AL236))</f>
        <v>0</v>
      </c>
      <c r="AP236" s="9"/>
    </row>
    <row r="237" spans="4:42" ht="12.75" customHeight="1">
      <c r="D237" s="36">
        <f t="shared" si="158"/>
        <v>2024</v>
      </c>
      <c r="E237" s="1" t="s">
        <v>50</v>
      </c>
      <c r="I237" s="57"/>
      <c r="J237" s="8">
        <f>IF(SUM($I237:I237)&lt;SUMIF(I$5:$J$5, $D237,I$222:$J$222), SUMIF(I$5:$J$5, $D237,I$222:$J$222)/$I$214, SUMIF(I$5:$J$5, $D237,I$222:$J$222)-SUM($I237:I237))</f>
        <v>0</v>
      </c>
      <c r="K237" s="8">
        <f>IF(SUM($I237:J237)&lt;SUMIF(J$5:$J$5, $D237,J$222:$J$222), SUMIF(J$5:$J$5, $D237,J$222:$J$222)/$I$214, SUMIF(J$5:$J$5, $D237,J$222:$J$222)-SUM($I237:J237))</f>
        <v>0</v>
      </c>
      <c r="L237" s="8">
        <f>IF(SUM($I237:K237)&lt;SUMIF($J$5:K$5, $D237,$J$222:K$222), SUMIF($J$5:K$5, $D237,$J$222:K$222)/$I$214, SUMIF($J$5:K$5, $D237,$J$222:K$222)-SUM($I237:K237))</f>
        <v>0</v>
      </c>
      <c r="M237" s="8">
        <f>IF(SUM($I237:L237)&lt;SUMIF($J$5:L$5, $D237,$J$222:L$222), SUMIF($J$5:L$5, $D237,$J$222:L$222)/$I$214, SUMIF($J$5:L$5, $D237,$J$222:L$222)-SUM($I237:L237))</f>
        <v>0</v>
      </c>
      <c r="N237" s="8">
        <f>IF(SUM($I237:M237)&lt;SUMIF($J$5:M$5, $D237,$J$222:M$222), SUMIF($J$5:M$5, $D237,$J$222:M$222)/$I$214, SUMIF($J$5:M$5, $D237,$J$222:M$222)-SUM($I237:M237))</f>
        <v>0</v>
      </c>
      <c r="O237" s="8">
        <f>IF(SUM($I237:N237)&lt;SUMIF($J$5:N$5, $D237,$J$222:N$222), SUMIF($J$5:N$5, $D237,$J$222:N$222)/$I$214, SUMIF($J$5:N$5, $D237,$J$222:N$222)-SUM($I237:N237))</f>
        <v>0</v>
      </c>
      <c r="P237" s="8">
        <f>IF(SUM($I237:O237)&lt;SUMIF($J$5:O$5, $D237,$J$222:O$222), SUMIF($J$5:O$5, $D237,$J$222:O$222)/$I$214, SUMIF($J$5:O$5, $D237,$J$222:O$222)-SUM($I237:O237))</f>
        <v>0</v>
      </c>
      <c r="Q237" s="8">
        <f>IF(SUM($I237:P237)&lt;SUMIF($J$5:P$5, $D237,$J$222:P$222), SUMIF($J$5:P$5, $D237,$J$222:P$222)/$I$214, SUMIF($J$5:P$5, $D237,$J$222:P$222)-SUM($I237:P237))</f>
        <v>0</v>
      </c>
      <c r="R237" s="8">
        <f>IF(SUM($I237:Q237)&lt;SUMIF($J$5:Q$5, $D237,$J$222:Q$222), SUMIF($J$5:Q$5, $D237,$J$222:Q$222)/$I$214, SUMIF($J$5:Q$5, $D237,$J$222:Q$222)-SUM($I237:Q237))</f>
        <v>0</v>
      </c>
      <c r="S237" s="8">
        <f>IF(SUM($I237:R237)&lt;SUMIF($J$5:R$5, $D237,$J$222:R$222), SUMIF($J$5:R$5, $D237,$J$222:R$222)/$I$214, SUMIF($J$5:R$5, $D237,$J$222:R$222)-SUM($I237:R237))</f>
        <v>0</v>
      </c>
      <c r="T237" s="8">
        <f>IF(SUM($I237:S237)&lt;SUMIF($J$5:S$5, $D237,$J$222:S$222), SUMIF($J$5:S$5, $D237,$J$222:S$222)/$I$214, SUMIF($J$5:S$5, $D237,$J$222:S$222)-SUM($I237:S237))</f>
        <v>0</v>
      </c>
      <c r="U237" s="8">
        <f>IF(SUM($I237:T237)&lt;SUMIF($J$5:T$5, $D237,$J$222:T$222), SUMIF($J$5:T$5, $D237,$J$222:T$222)/$I$214, SUMIF($J$5:T$5, $D237,$J$222:T$222)-SUM($I237:T237))</f>
        <v>0</v>
      </c>
      <c r="V237" s="8">
        <f>IF(SUM($I237:U237)&lt;SUMIF($J$5:U$5, $D237,$J$222:U$222), SUMIF($J$5:U$5, $D237,$J$222:U$222)/$I$214, SUMIF($J$5:U$5, $D237,$J$222:U$222)-SUM($I237:U237))</f>
        <v>0</v>
      </c>
      <c r="W237" s="8">
        <f>IF(SUM($I237:V237)&lt;SUMIF($J$5:V$5, $D237,$J$222:V$222), SUMIF($J$5:V$5, $D237,$J$222:V$222)/$I$214, SUMIF($J$5:V$5, $D237,$J$222:V$222)-SUM($I237:V237))</f>
        <v>0</v>
      </c>
      <c r="X237" s="8">
        <f>IF(SUM($I237:W237)&lt;SUMIF($J$5:W$5, $D237,$J$222:W$222), SUMIF($J$5:W$5, $D237,$J$222:W$222)/$I$214, SUMIF($J$5:W$5, $D237,$J$222:W$222)-SUM($I237:W237))</f>
        <v>0.21182514612342113</v>
      </c>
      <c r="Y237" s="8">
        <f>IF(SUM($I237:X237)&lt;SUMIF($J$5:X$5, $D237,$J$222:X$222), SUMIF($J$5:X$5, $D237,$J$222:X$222)/$I$214, SUMIF($J$5:X$5, $D237,$J$222:X$222)-SUM($I237:X237))</f>
        <v>0.21182514612342113</v>
      </c>
      <c r="Z237" s="8">
        <f>IF(SUM($I237:Y237)&lt;SUMIF($J$5:Y$5, $D237,$J$222:Y$222), SUMIF($J$5:Y$5, $D237,$J$222:Y$222)/$I$214, SUMIF($J$5:Y$5, $D237,$J$222:Y$222)-SUM($I237:Y237))</f>
        <v>0.21182514612342113</v>
      </c>
      <c r="AA237" s="8">
        <f>IF(SUM($I237:Z237)&lt;SUMIF($J$5:Z$5, $D237,$J$222:Z$222), SUMIF($J$5:Z$5, $D237,$J$222:Z$222)/$I$214, SUMIF($J$5:Z$5, $D237,$J$222:Z$222)-SUM($I237:Z237))</f>
        <v>0.21182514612342113</v>
      </c>
      <c r="AB237" s="8">
        <f>IF(SUM($I237:AA237)&lt;SUMIF($J$5:AA$5, $D237,$J$222:AA$222), SUMIF($J$5:AA$5, $D237,$J$222:AA$222)/$I$214, SUMIF($J$5:AA$5, $D237,$J$222:AA$222)-SUM($I237:AA237))</f>
        <v>0.21182514612342113</v>
      </c>
      <c r="AC237" s="8">
        <f>IF(SUM($I237:AB237)&lt;SUMIF($J$5:AB$5, $D237,$J$222:AB$222), SUMIF($J$5:AB$5, $D237,$J$222:AB$222)/$I$214, SUMIF($J$5:AB$5, $D237,$J$222:AB$222)-SUM($I237:AB237))</f>
        <v>0.21182514612342113</v>
      </c>
      <c r="AD237" s="8">
        <f>IF(SUM($I237:AC237)&lt;SUMIF($J$5:AC$5, $D237,$J$222:AC$222), SUMIF($J$5:AC$5, $D237,$J$222:AC$222)/$I$214, SUMIF($J$5:AC$5, $D237,$J$222:AC$222)-SUM($I237:AC237))</f>
        <v>0.21182514612342113</v>
      </c>
      <c r="AE237" s="8">
        <f>IF(SUM($I237:AD237)&lt;SUMIF($J$5:AD$5, $D237,$J$222:AD$222), SUMIF($J$5:AD$5, $D237,$J$222:AD$222)/$I$214, SUMIF($J$5:AD$5, $D237,$J$222:AD$222)-SUM($I237:AD237))</f>
        <v>0.21182514612342113</v>
      </c>
      <c r="AF237" s="8">
        <f>IF(SUM($I237:AE237)&lt;SUMIF($J$5:AE$5, $D237,$J$222:AE$222), SUMIF($J$5:AE$5, $D237,$J$222:AE$222)/$I$214, SUMIF($J$5:AE$5, $D237,$J$222:AE$222)-SUM($I237:AE237))</f>
        <v>0.21182514612342113</v>
      </c>
      <c r="AG237" s="8">
        <f>IF(SUM($I237:AF237)&lt;SUMIF($J$5:AF$5, $D237,$J$222:AF$222), SUMIF($J$5:AF$5, $D237,$J$222:AF$222)/$I$214, SUMIF($J$5:AF$5, $D237,$J$222:AF$222)-SUM($I237:AF237))</f>
        <v>0.21182514612342113</v>
      </c>
      <c r="AH237" s="8">
        <f>IF(SUM($I237:AG237)&lt;SUMIF($J$5:AG$5, $D237,$J$222:AG$222), SUMIF($J$5:AG$5, $D237,$J$222:AG$222)/$I$214, SUMIF($J$5:AG$5, $D237,$J$222:AG$222)-SUM($I237:AG237))</f>
        <v>0.21182514612342113</v>
      </c>
      <c r="AI237" s="8">
        <f>IF(SUM($I237:AH237)&lt;SUMIF($J$5:AH$5, $D237,$J$222:AH$222), SUMIF($J$5:AH$5, $D237,$J$222:AH$222)/$I$214, SUMIF($J$5:AH$5, $D237,$J$222:AH$222)-SUM($I237:AH237))</f>
        <v>0.21182514612342113</v>
      </c>
      <c r="AJ237" s="8">
        <f>IF(SUM($I237:AI237)&lt;SUMIF($J$5:AI$5, $D237,$J$222:AI$222), SUMIF($J$5:AI$5, $D237,$J$222:AI$222)/$I$214, SUMIF($J$5:AI$5, $D237,$J$222:AI$222)-SUM($I237:AI237))</f>
        <v>0.21182514612342113</v>
      </c>
      <c r="AK237" s="8">
        <f>IF(SUM($I237:AJ237)&lt;SUMIF($J$5:AJ$5, $D237,$J$222:AJ$222), SUMIF($J$5:AJ$5, $D237,$J$222:AJ$222)/$I$214, SUMIF($J$5:AJ$5, $D237,$J$222:AJ$222)-SUM($I237:AJ237))</f>
        <v>4.4408920985006262E-16</v>
      </c>
      <c r="AL237" s="8">
        <f>IF(SUM($I237:AK237)&lt;SUMIF($J$5:AK$5, $D237,$J$222:AK$222), SUMIF($J$5:AK$5, $D237,$J$222:AK$222)/$I$214, SUMIF($J$5:AK$5, $D237,$J$222:AK$222)-SUM($I237:AK237))</f>
        <v>0</v>
      </c>
      <c r="AM237" s="8">
        <f>IF(SUM($I237:AL237)&lt;SUMIF($J$5:AL$5, $D237,$J$222:AL$222), SUMIF($J$5:AL$5, $D237,$J$222:AL$222)/$I$214, SUMIF($J$5:AL$5, $D237,$J$222:AL$222)-SUM($I237:AL237))</f>
        <v>0</v>
      </c>
      <c r="AP237" s="9"/>
    </row>
    <row r="238" spans="4:42" ht="12.75" customHeight="1">
      <c r="D238" s="36">
        <f t="shared" si="158"/>
        <v>2025</v>
      </c>
      <c r="E238" s="1" t="s">
        <v>50</v>
      </c>
      <c r="I238" s="57"/>
      <c r="J238" s="8">
        <f>IF(SUM($I238:I238)&lt;SUMIF(I$5:$J$5, $D238,I$222:$J$222), SUMIF(I$5:$J$5, $D238,I$222:$J$222)/$I$214, SUMIF(I$5:$J$5, $D238,I$222:$J$222)-SUM($I238:I238))</f>
        <v>0</v>
      </c>
      <c r="K238" s="8">
        <f>IF(SUM($I238:J238)&lt;SUMIF(J$5:$J$5, $D238,J$222:$J$222), SUMIF(J$5:$J$5, $D238,J$222:$J$222)/$I$214, SUMIF(J$5:$J$5, $D238,J$222:$J$222)-SUM($I238:J238))</f>
        <v>0</v>
      </c>
      <c r="L238" s="8">
        <f>IF(SUM($I238:K238)&lt;SUMIF($J$5:K$5, $D238,$J$222:K$222), SUMIF($J$5:K$5, $D238,$J$222:K$222)/$I$214, SUMIF($J$5:K$5, $D238,$J$222:K$222)-SUM($I238:K238))</f>
        <v>0</v>
      </c>
      <c r="M238" s="8">
        <f>IF(SUM($I238:L238)&lt;SUMIF($J$5:L$5, $D238,$J$222:L$222), SUMIF($J$5:L$5, $D238,$J$222:L$222)/$I$214, SUMIF($J$5:L$5, $D238,$J$222:L$222)-SUM($I238:L238))</f>
        <v>0</v>
      </c>
      <c r="N238" s="8">
        <f>IF(SUM($I238:M238)&lt;SUMIF($J$5:M$5, $D238,$J$222:M$222), SUMIF($J$5:M$5, $D238,$J$222:M$222)/$I$214, SUMIF($J$5:M$5, $D238,$J$222:M$222)-SUM($I238:M238))</f>
        <v>0</v>
      </c>
      <c r="O238" s="8">
        <f>IF(SUM($I238:N238)&lt;SUMIF($J$5:N$5, $D238,$J$222:N$222), SUMIF($J$5:N$5, $D238,$J$222:N$222)/$I$214, SUMIF($J$5:N$5, $D238,$J$222:N$222)-SUM($I238:N238))</f>
        <v>0</v>
      </c>
      <c r="P238" s="8">
        <f>IF(SUM($I238:O238)&lt;SUMIF($J$5:O$5, $D238,$J$222:O$222), SUMIF($J$5:O$5, $D238,$J$222:O$222)/$I$214, SUMIF($J$5:O$5, $D238,$J$222:O$222)-SUM($I238:O238))</f>
        <v>0</v>
      </c>
      <c r="Q238" s="8">
        <f>IF(SUM($I238:P238)&lt;SUMIF($J$5:P$5, $D238,$J$222:P$222), SUMIF($J$5:P$5, $D238,$J$222:P$222)/$I$214, SUMIF($J$5:P$5, $D238,$J$222:P$222)-SUM($I238:P238))</f>
        <v>0</v>
      </c>
      <c r="R238" s="8">
        <f>IF(SUM($I238:Q238)&lt;SUMIF($J$5:Q$5, $D238,$J$222:Q$222), SUMIF($J$5:Q$5, $D238,$J$222:Q$222)/$I$214, SUMIF($J$5:Q$5, $D238,$J$222:Q$222)-SUM($I238:Q238))</f>
        <v>0</v>
      </c>
      <c r="S238" s="8">
        <f>IF(SUM($I238:R238)&lt;SUMIF($J$5:R$5, $D238,$J$222:R$222), SUMIF($J$5:R$5, $D238,$J$222:R$222)/$I$214, SUMIF($J$5:R$5, $D238,$J$222:R$222)-SUM($I238:R238))</f>
        <v>0</v>
      </c>
      <c r="T238" s="8">
        <f>IF(SUM($I238:S238)&lt;SUMIF($J$5:S$5, $D238,$J$222:S$222), SUMIF($J$5:S$5, $D238,$J$222:S$222)/$I$214, SUMIF($J$5:S$5, $D238,$J$222:S$222)-SUM($I238:S238))</f>
        <v>0</v>
      </c>
      <c r="U238" s="8">
        <f>IF(SUM($I238:T238)&lt;SUMIF($J$5:T$5, $D238,$J$222:T$222), SUMIF($J$5:T$5, $D238,$J$222:T$222)/$I$214, SUMIF($J$5:T$5, $D238,$J$222:T$222)-SUM($I238:T238))</f>
        <v>0</v>
      </c>
      <c r="V238" s="8">
        <f>IF(SUM($I238:U238)&lt;SUMIF($J$5:U$5, $D238,$J$222:U$222), SUMIF($J$5:U$5, $D238,$J$222:U$222)/$I$214, SUMIF($J$5:U$5, $D238,$J$222:U$222)-SUM($I238:U238))</f>
        <v>0</v>
      </c>
      <c r="W238" s="8">
        <f>IF(SUM($I238:V238)&lt;SUMIF($J$5:V$5, $D238,$J$222:V$222), SUMIF($J$5:V$5, $D238,$J$222:V$222)/$I$214, SUMIF($J$5:V$5, $D238,$J$222:V$222)-SUM($I238:V238))</f>
        <v>0</v>
      </c>
      <c r="X238" s="8">
        <f>IF(SUM($I238:W238)&lt;SUMIF($J$5:W$5, $D238,$J$222:W$222), SUMIF($J$5:W$5, $D238,$J$222:W$222)/$I$214, SUMIF($J$5:W$5, $D238,$J$222:W$222)-SUM($I238:W238))</f>
        <v>0</v>
      </c>
      <c r="Y238" s="8">
        <f>IF(SUM($I238:X238)&lt;SUMIF($J$5:X$5, $D238,$J$222:X$222), SUMIF($J$5:X$5, $D238,$J$222:X$222)/$I$214, SUMIF($J$5:X$5, $D238,$J$222:X$222)-SUM($I238:X238))</f>
        <v>0.21182514612342113</v>
      </c>
      <c r="Z238" s="8">
        <f>IF(SUM($I238:Y238)&lt;SUMIF($J$5:Y$5, $D238,$J$222:Y$222), SUMIF($J$5:Y$5, $D238,$J$222:Y$222)/$I$214, SUMIF($J$5:Y$5, $D238,$J$222:Y$222)-SUM($I238:Y238))</f>
        <v>0.21182514612342113</v>
      </c>
      <c r="AA238" s="8">
        <f>IF(SUM($I238:Z238)&lt;SUMIF($J$5:Z$5, $D238,$J$222:Z$222), SUMIF($J$5:Z$5, $D238,$J$222:Z$222)/$I$214, SUMIF($J$5:Z$5, $D238,$J$222:Z$222)-SUM($I238:Z238))</f>
        <v>0.21182514612342113</v>
      </c>
      <c r="AB238" s="8">
        <f>IF(SUM($I238:AA238)&lt;SUMIF($J$5:AA$5, $D238,$J$222:AA$222), SUMIF($J$5:AA$5, $D238,$J$222:AA$222)/$I$214, SUMIF($J$5:AA$5, $D238,$J$222:AA$222)-SUM($I238:AA238))</f>
        <v>0.21182514612342113</v>
      </c>
      <c r="AC238" s="8">
        <f>IF(SUM($I238:AB238)&lt;SUMIF($J$5:AB$5, $D238,$J$222:AB$222), SUMIF($J$5:AB$5, $D238,$J$222:AB$222)/$I$214, SUMIF($J$5:AB$5, $D238,$J$222:AB$222)-SUM($I238:AB238))</f>
        <v>0.21182514612342113</v>
      </c>
      <c r="AD238" s="8">
        <f>IF(SUM($I238:AC238)&lt;SUMIF($J$5:AC$5, $D238,$J$222:AC$222), SUMIF($J$5:AC$5, $D238,$J$222:AC$222)/$I$214, SUMIF($J$5:AC$5, $D238,$J$222:AC$222)-SUM($I238:AC238))</f>
        <v>0.21182514612342113</v>
      </c>
      <c r="AE238" s="8">
        <f>IF(SUM($I238:AD238)&lt;SUMIF($J$5:AD$5, $D238,$J$222:AD$222), SUMIF($J$5:AD$5, $D238,$J$222:AD$222)/$I$214, SUMIF($J$5:AD$5, $D238,$J$222:AD$222)-SUM($I238:AD238))</f>
        <v>0.21182514612342113</v>
      </c>
      <c r="AF238" s="8">
        <f>IF(SUM($I238:AE238)&lt;SUMIF($J$5:AE$5, $D238,$J$222:AE$222), SUMIF($J$5:AE$5, $D238,$J$222:AE$222)/$I$214, SUMIF($J$5:AE$5, $D238,$J$222:AE$222)-SUM($I238:AE238))</f>
        <v>0.21182514612342113</v>
      </c>
      <c r="AG238" s="8">
        <f>IF(SUM($I238:AF238)&lt;SUMIF($J$5:AF$5, $D238,$J$222:AF$222), SUMIF($J$5:AF$5, $D238,$J$222:AF$222)/$I$214, SUMIF($J$5:AF$5, $D238,$J$222:AF$222)-SUM($I238:AF238))</f>
        <v>0.21182514612342113</v>
      </c>
      <c r="AH238" s="8">
        <f>IF(SUM($I238:AG238)&lt;SUMIF($J$5:AG$5, $D238,$J$222:AG$222), SUMIF($J$5:AG$5, $D238,$J$222:AG$222)/$I$214, SUMIF($J$5:AG$5, $D238,$J$222:AG$222)-SUM($I238:AG238))</f>
        <v>0.21182514612342113</v>
      </c>
      <c r="AI238" s="8">
        <f>IF(SUM($I238:AH238)&lt;SUMIF($J$5:AH$5, $D238,$J$222:AH$222), SUMIF($J$5:AH$5, $D238,$J$222:AH$222)/$I$214, SUMIF($J$5:AH$5, $D238,$J$222:AH$222)-SUM($I238:AH238))</f>
        <v>0.21182514612342113</v>
      </c>
      <c r="AJ238" s="8">
        <f>IF(SUM($I238:AI238)&lt;SUMIF($J$5:AI$5, $D238,$J$222:AI$222), SUMIF($J$5:AI$5, $D238,$J$222:AI$222)/$I$214, SUMIF($J$5:AI$5, $D238,$J$222:AI$222)-SUM($I238:AI238))</f>
        <v>0.21182514612342113</v>
      </c>
      <c r="AK238" s="8">
        <f>IF(SUM($I238:AJ238)&lt;SUMIF($J$5:AJ$5, $D238,$J$222:AJ$222), SUMIF($J$5:AJ$5, $D238,$J$222:AJ$222)/$I$214, SUMIF($J$5:AJ$5, $D238,$J$222:AJ$222)-SUM($I238:AJ238))</f>
        <v>0.21182514612342113</v>
      </c>
      <c r="AL238" s="8">
        <f>IF(SUM($I238:AK238)&lt;SUMIF($J$5:AK$5, $D238,$J$222:AK$222), SUMIF($J$5:AK$5, $D238,$J$222:AK$222)/$I$214, SUMIF($J$5:AK$5, $D238,$J$222:AK$222)-SUM($I238:AK238))</f>
        <v>4.4408920985006262E-16</v>
      </c>
      <c r="AM238" s="8">
        <f>IF(SUM($I238:AL238)&lt;SUMIF($J$5:AL$5, $D238,$J$222:AL$222), SUMIF($J$5:AL$5, $D238,$J$222:AL$222)/$I$214, SUMIF($J$5:AL$5, $D238,$J$222:AL$222)-SUM($I238:AL238))</f>
        <v>0</v>
      </c>
      <c r="AP238" s="9"/>
    </row>
    <row r="239" spans="4:42" ht="12.75" customHeight="1">
      <c r="D239" s="36">
        <f t="shared" si="158"/>
        <v>2026</v>
      </c>
      <c r="E239" s="1" t="s">
        <v>50</v>
      </c>
      <c r="I239" s="57"/>
      <c r="J239" s="8">
        <f>IF(SUM($I239:I239)&lt;SUMIF(I$5:$J$5, $D239,I$222:$J$222), SUMIF(I$5:$J$5, $D239,I$222:$J$222)/$I$214, SUMIF(I$5:$J$5, $D239,I$222:$J$222)-SUM($I239:I239))</f>
        <v>0</v>
      </c>
      <c r="K239" s="8">
        <f>IF(SUM($I239:J239)&lt;SUMIF(J$5:$J$5, $D239,J$222:$J$222), SUMIF(J$5:$J$5, $D239,J$222:$J$222)/$I$214, SUMIF(J$5:$J$5, $D239,J$222:$J$222)-SUM($I239:J239))</f>
        <v>0</v>
      </c>
      <c r="L239" s="8">
        <f>IF(SUM($I239:K239)&lt;SUMIF($J$5:K$5, $D239,$J$222:K$222), SUMIF($J$5:K$5, $D239,$J$222:K$222)/$I$214, SUMIF($J$5:K$5, $D239,$J$222:K$222)-SUM($I239:K239))</f>
        <v>0</v>
      </c>
      <c r="M239" s="8">
        <f>IF(SUM($I239:L239)&lt;SUMIF($J$5:L$5, $D239,$J$222:L$222), SUMIF($J$5:L$5, $D239,$J$222:L$222)/$I$214, SUMIF($J$5:L$5, $D239,$J$222:L$222)-SUM($I239:L239))</f>
        <v>0</v>
      </c>
      <c r="N239" s="8">
        <f>IF(SUM($I239:M239)&lt;SUMIF($J$5:M$5, $D239,$J$222:M$222), SUMIF($J$5:M$5, $D239,$J$222:M$222)/$I$214, SUMIF($J$5:M$5, $D239,$J$222:M$222)-SUM($I239:M239))</f>
        <v>0</v>
      </c>
      <c r="O239" s="8">
        <f>IF(SUM($I239:N239)&lt;SUMIF($J$5:N$5, $D239,$J$222:N$222), SUMIF($J$5:N$5, $D239,$J$222:N$222)/$I$214, SUMIF($J$5:N$5, $D239,$J$222:N$222)-SUM($I239:N239))</f>
        <v>0</v>
      </c>
      <c r="P239" s="8">
        <f>IF(SUM($I239:O239)&lt;SUMIF($J$5:O$5, $D239,$J$222:O$222), SUMIF($J$5:O$5, $D239,$J$222:O$222)/$I$214, SUMIF($J$5:O$5, $D239,$J$222:O$222)-SUM($I239:O239))</f>
        <v>0</v>
      </c>
      <c r="Q239" s="8">
        <f>IF(SUM($I239:P239)&lt;SUMIF($J$5:P$5, $D239,$J$222:P$222), SUMIF($J$5:P$5, $D239,$J$222:P$222)/$I$214, SUMIF($J$5:P$5, $D239,$J$222:P$222)-SUM($I239:P239))</f>
        <v>0</v>
      </c>
      <c r="R239" s="8">
        <f>IF(SUM($I239:Q239)&lt;SUMIF($J$5:Q$5, $D239,$J$222:Q$222), SUMIF($J$5:Q$5, $D239,$J$222:Q$222)/$I$214, SUMIF($J$5:Q$5, $D239,$J$222:Q$222)-SUM($I239:Q239))</f>
        <v>0</v>
      </c>
      <c r="S239" s="8">
        <f>IF(SUM($I239:R239)&lt;SUMIF($J$5:R$5, $D239,$J$222:R$222), SUMIF($J$5:R$5, $D239,$J$222:R$222)/$I$214, SUMIF($J$5:R$5, $D239,$J$222:R$222)-SUM($I239:R239))</f>
        <v>0</v>
      </c>
      <c r="T239" s="8">
        <f>IF(SUM($I239:S239)&lt;SUMIF($J$5:S$5, $D239,$J$222:S$222), SUMIF($J$5:S$5, $D239,$J$222:S$222)/$I$214, SUMIF($J$5:S$5, $D239,$J$222:S$222)-SUM($I239:S239))</f>
        <v>0</v>
      </c>
      <c r="U239" s="8">
        <f>IF(SUM($I239:T239)&lt;SUMIF($J$5:T$5, $D239,$J$222:T$222), SUMIF($J$5:T$5, $D239,$J$222:T$222)/$I$214, SUMIF($J$5:T$5, $D239,$J$222:T$222)-SUM($I239:T239))</f>
        <v>0</v>
      </c>
      <c r="V239" s="8">
        <f>IF(SUM($I239:U239)&lt;SUMIF($J$5:U$5, $D239,$J$222:U$222), SUMIF($J$5:U$5, $D239,$J$222:U$222)/$I$214, SUMIF($J$5:U$5, $D239,$J$222:U$222)-SUM($I239:U239))</f>
        <v>0</v>
      </c>
      <c r="W239" s="8">
        <f>IF(SUM($I239:V239)&lt;SUMIF($J$5:V$5, $D239,$J$222:V$222), SUMIF($J$5:V$5, $D239,$J$222:V$222)/$I$214, SUMIF($J$5:V$5, $D239,$J$222:V$222)-SUM($I239:V239))</f>
        <v>0</v>
      </c>
      <c r="X239" s="8">
        <f>IF(SUM($I239:W239)&lt;SUMIF($J$5:W$5, $D239,$J$222:W$222), SUMIF($J$5:W$5, $D239,$J$222:W$222)/$I$214, SUMIF($J$5:W$5, $D239,$J$222:W$222)-SUM($I239:W239))</f>
        <v>0</v>
      </c>
      <c r="Y239" s="8">
        <f>IF(SUM($I239:X239)&lt;SUMIF($J$5:X$5, $D239,$J$222:X$222), SUMIF($J$5:X$5, $D239,$J$222:X$222)/$I$214, SUMIF($J$5:X$5, $D239,$J$222:X$222)-SUM($I239:X239))</f>
        <v>0</v>
      </c>
      <c r="Z239" s="8">
        <f>IF(SUM($I239:Y239)&lt;SUMIF($J$5:Y$5, $D239,$J$222:Y$222), SUMIF($J$5:Y$5, $D239,$J$222:Y$222)/$I$214, SUMIF($J$5:Y$5, $D239,$J$222:Y$222)-SUM($I239:Y239))</f>
        <v>0.21182514612342113</v>
      </c>
      <c r="AA239" s="8">
        <f>IF(SUM($I239:Z239)&lt;SUMIF($J$5:Z$5, $D239,$J$222:Z$222), SUMIF($J$5:Z$5, $D239,$J$222:Z$222)/$I$214, SUMIF($J$5:Z$5, $D239,$J$222:Z$222)-SUM($I239:Z239))</f>
        <v>0.21182514612342113</v>
      </c>
      <c r="AB239" s="8">
        <f>IF(SUM($I239:AA239)&lt;SUMIF($J$5:AA$5, $D239,$J$222:AA$222), SUMIF($J$5:AA$5, $D239,$J$222:AA$222)/$I$214, SUMIF($J$5:AA$5, $D239,$J$222:AA$222)-SUM($I239:AA239))</f>
        <v>0.21182514612342113</v>
      </c>
      <c r="AC239" s="8">
        <f>IF(SUM($I239:AB239)&lt;SUMIF($J$5:AB$5, $D239,$J$222:AB$222), SUMIF($J$5:AB$5, $D239,$J$222:AB$222)/$I$214, SUMIF($J$5:AB$5, $D239,$J$222:AB$222)-SUM($I239:AB239))</f>
        <v>0.21182514612342113</v>
      </c>
      <c r="AD239" s="8">
        <f>IF(SUM($I239:AC239)&lt;SUMIF($J$5:AC$5, $D239,$J$222:AC$222), SUMIF($J$5:AC$5, $D239,$J$222:AC$222)/$I$214, SUMIF($J$5:AC$5, $D239,$J$222:AC$222)-SUM($I239:AC239))</f>
        <v>0.21182514612342113</v>
      </c>
      <c r="AE239" s="8">
        <f>IF(SUM($I239:AD239)&lt;SUMIF($J$5:AD$5, $D239,$J$222:AD$222), SUMIF($J$5:AD$5, $D239,$J$222:AD$222)/$I$214, SUMIF($J$5:AD$5, $D239,$J$222:AD$222)-SUM($I239:AD239))</f>
        <v>0.21182514612342113</v>
      </c>
      <c r="AF239" s="8">
        <f>IF(SUM($I239:AE239)&lt;SUMIF($J$5:AE$5, $D239,$J$222:AE$222), SUMIF($J$5:AE$5, $D239,$J$222:AE$222)/$I$214, SUMIF($J$5:AE$5, $D239,$J$222:AE$222)-SUM($I239:AE239))</f>
        <v>0.21182514612342113</v>
      </c>
      <c r="AG239" s="8">
        <f>IF(SUM($I239:AF239)&lt;SUMIF($J$5:AF$5, $D239,$J$222:AF$222), SUMIF($J$5:AF$5, $D239,$J$222:AF$222)/$I$214, SUMIF($J$5:AF$5, $D239,$J$222:AF$222)-SUM($I239:AF239))</f>
        <v>0.21182514612342113</v>
      </c>
      <c r="AH239" s="8">
        <f>IF(SUM($I239:AG239)&lt;SUMIF($J$5:AG$5, $D239,$J$222:AG$222), SUMIF($J$5:AG$5, $D239,$J$222:AG$222)/$I$214, SUMIF($J$5:AG$5, $D239,$J$222:AG$222)-SUM($I239:AG239))</f>
        <v>0.21182514612342113</v>
      </c>
      <c r="AI239" s="8">
        <f>IF(SUM($I239:AH239)&lt;SUMIF($J$5:AH$5, $D239,$J$222:AH$222), SUMIF($J$5:AH$5, $D239,$J$222:AH$222)/$I$214, SUMIF($J$5:AH$5, $D239,$J$222:AH$222)-SUM($I239:AH239))</f>
        <v>0.21182514612342113</v>
      </c>
      <c r="AJ239" s="8">
        <f>IF(SUM($I239:AI239)&lt;SUMIF($J$5:AI$5, $D239,$J$222:AI$222), SUMIF($J$5:AI$5, $D239,$J$222:AI$222)/$I$214, SUMIF($J$5:AI$5, $D239,$J$222:AI$222)-SUM($I239:AI239))</f>
        <v>0.21182514612342113</v>
      </c>
      <c r="AK239" s="8">
        <f>IF(SUM($I239:AJ239)&lt;SUMIF($J$5:AJ$5, $D239,$J$222:AJ$222), SUMIF($J$5:AJ$5, $D239,$J$222:AJ$222)/$I$214, SUMIF($J$5:AJ$5, $D239,$J$222:AJ$222)-SUM($I239:AJ239))</f>
        <v>0.21182514612342113</v>
      </c>
      <c r="AL239" s="8">
        <f>IF(SUM($I239:AK239)&lt;SUMIF($J$5:AK$5, $D239,$J$222:AK$222), SUMIF($J$5:AK$5, $D239,$J$222:AK$222)/$I$214, SUMIF($J$5:AK$5, $D239,$J$222:AK$222)-SUM($I239:AK239))</f>
        <v>0.21182514612342113</v>
      </c>
      <c r="AM239" s="8">
        <f>IF(SUM($I239:AL239)&lt;SUMIF($J$5:AL$5, $D239,$J$222:AL$222), SUMIF($J$5:AL$5, $D239,$J$222:AL$222)/$I$214, SUMIF($J$5:AL$5, $D239,$J$222:AL$222)-SUM($I239:AL239))</f>
        <v>4.4408920985006262E-16</v>
      </c>
      <c r="AP239" s="9"/>
    </row>
    <row r="240" spans="4:42" ht="12.75" customHeight="1">
      <c r="D240" s="36">
        <f t="shared" si="158"/>
        <v>2027</v>
      </c>
      <c r="E240" s="1" t="s">
        <v>50</v>
      </c>
      <c r="I240" s="57"/>
      <c r="J240" s="8">
        <f>IF(SUM($I240:I240)&lt;SUMIF(I$5:$J$5, $D240,I$222:$J$222), SUMIF(I$5:$J$5, $D240,I$222:$J$222)/$I$214, SUMIF(I$5:$J$5, $D240,I$222:$J$222)-SUM($I240:I240))</f>
        <v>0</v>
      </c>
      <c r="K240" s="8">
        <f>IF(SUM($I240:J240)&lt;SUMIF(J$5:$J$5, $D240,J$222:$J$222), SUMIF(J$5:$J$5, $D240,J$222:$J$222)/$I$214, SUMIF(J$5:$J$5, $D240,J$222:$J$222)-SUM($I240:J240))</f>
        <v>0</v>
      </c>
      <c r="L240" s="8">
        <f>IF(SUM($I240:K240)&lt;SUMIF($J$5:K$5, $D240,$J$222:K$222), SUMIF($J$5:K$5, $D240,$J$222:K$222)/$I$214, SUMIF($J$5:K$5, $D240,$J$222:K$222)-SUM($I240:K240))</f>
        <v>0</v>
      </c>
      <c r="M240" s="8">
        <f>IF(SUM($I240:L240)&lt;SUMIF($J$5:L$5, $D240,$J$222:L$222), SUMIF($J$5:L$5, $D240,$J$222:L$222)/$I$214, SUMIF($J$5:L$5, $D240,$J$222:L$222)-SUM($I240:L240))</f>
        <v>0</v>
      </c>
      <c r="N240" s="8">
        <f>IF(SUM($I240:M240)&lt;SUMIF($J$5:M$5, $D240,$J$222:M$222), SUMIF($J$5:M$5, $D240,$J$222:M$222)/$I$214, SUMIF($J$5:M$5, $D240,$J$222:M$222)-SUM($I240:M240))</f>
        <v>0</v>
      </c>
      <c r="O240" s="8">
        <f>IF(SUM($I240:N240)&lt;SUMIF($J$5:N$5, $D240,$J$222:N$222), SUMIF($J$5:N$5, $D240,$J$222:N$222)/$I$214, SUMIF($J$5:N$5, $D240,$J$222:N$222)-SUM($I240:N240))</f>
        <v>0</v>
      </c>
      <c r="P240" s="8">
        <f>IF(SUM($I240:O240)&lt;SUMIF($J$5:O$5, $D240,$J$222:O$222), SUMIF($J$5:O$5, $D240,$J$222:O$222)/$I$214, SUMIF($J$5:O$5, $D240,$J$222:O$222)-SUM($I240:O240))</f>
        <v>0</v>
      </c>
      <c r="Q240" s="8">
        <f>IF(SUM($I240:P240)&lt;SUMIF($J$5:P$5, $D240,$J$222:P$222), SUMIF($J$5:P$5, $D240,$J$222:P$222)/$I$214, SUMIF($J$5:P$5, $D240,$J$222:P$222)-SUM($I240:P240))</f>
        <v>0</v>
      </c>
      <c r="R240" s="8">
        <f>IF(SUM($I240:Q240)&lt;SUMIF($J$5:Q$5, $D240,$J$222:Q$222), SUMIF($J$5:Q$5, $D240,$J$222:Q$222)/$I$214, SUMIF($J$5:Q$5, $D240,$J$222:Q$222)-SUM($I240:Q240))</f>
        <v>0</v>
      </c>
      <c r="S240" s="8">
        <f>IF(SUM($I240:R240)&lt;SUMIF($J$5:R$5, $D240,$J$222:R$222), SUMIF($J$5:R$5, $D240,$J$222:R$222)/$I$214, SUMIF($J$5:R$5, $D240,$J$222:R$222)-SUM($I240:R240))</f>
        <v>0</v>
      </c>
      <c r="T240" s="8">
        <f>IF(SUM($I240:S240)&lt;SUMIF($J$5:S$5, $D240,$J$222:S$222), SUMIF($J$5:S$5, $D240,$J$222:S$222)/$I$214, SUMIF($J$5:S$5, $D240,$J$222:S$222)-SUM($I240:S240))</f>
        <v>0</v>
      </c>
      <c r="U240" s="8">
        <f>IF(SUM($I240:T240)&lt;SUMIF($J$5:T$5, $D240,$J$222:T$222), SUMIF($J$5:T$5, $D240,$J$222:T$222)/$I$214, SUMIF($J$5:T$5, $D240,$J$222:T$222)-SUM($I240:T240))</f>
        <v>0</v>
      </c>
      <c r="V240" s="8">
        <f>IF(SUM($I240:U240)&lt;SUMIF($J$5:U$5, $D240,$J$222:U$222), SUMIF($J$5:U$5, $D240,$J$222:U$222)/$I$214, SUMIF($J$5:U$5, $D240,$J$222:U$222)-SUM($I240:U240))</f>
        <v>0</v>
      </c>
      <c r="W240" s="8">
        <f>IF(SUM($I240:V240)&lt;SUMIF($J$5:V$5, $D240,$J$222:V$222), SUMIF($J$5:V$5, $D240,$J$222:V$222)/$I$214, SUMIF($J$5:V$5, $D240,$J$222:V$222)-SUM($I240:V240))</f>
        <v>0</v>
      </c>
      <c r="X240" s="8">
        <f>IF(SUM($I240:W240)&lt;SUMIF($J$5:W$5, $D240,$J$222:W$222), SUMIF($J$5:W$5, $D240,$J$222:W$222)/$I$214, SUMIF($J$5:W$5, $D240,$J$222:W$222)-SUM($I240:W240))</f>
        <v>0</v>
      </c>
      <c r="Y240" s="8">
        <f>IF(SUM($I240:X240)&lt;SUMIF($J$5:X$5, $D240,$J$222:X$222), SUMIF($J$5:X$5, $D240,$J$222:X$222)/$I$214, SUMIF($J$5:X$5, $D240,$J$222:X$222)-SUM($I240:X240))</f>
        <v>0</v>
      </c>
      <c r="Z240" s="8">
        <f>IF(SUM($I240:Y240)&lt;SUMIF($J$5:Y$5, $D240,$J$222:Y$222), SUMIF($J$5:Y$5, $D240,$J$222:Y$222)/$I$214, SUMIF($J$5:Y$5, $D240,$J$222:Y$222)-SUM($I240:Y240))</f>
        <v>0</v>
      </c>
      <c r="AA240" s="8">
        <f>IF(SUM($I240:Z240)&lt;SUMIF($J$5:Z$5, $D240,$J$222:Z$222), SUMIF($J$5:Z$5, $D240,$J$222:Z$222)/$I$214, SUMIF($J$5:Z$5, $D240,$J$222:Z$222)-SUM($I240:Z240))</f>
        <v>0.21182514612342113</v>
      </c>
      <c r="AB240" s="8">
        <f>IF(SUM($I240:AA240)&lt;SUMIF($J$5:AA$5, $D240,$J$222:AA$222), SUMIF($J$5:AA$5, $D240,$J$222:AA$222)/$I$214, SUMIF($J$5:AA$5, $D240,$J$222:AA$222)-SUM($I240:AA240))</f>
        <v>0.21182514612342113</v>
      </c>
      <c r="AC240" s="8">
        <f>IF(SUM($I240:AB240)&lt;SUMIF($J$5:AB$5, $D240,$J$222:AB$222), SUMIF($J$5:AB$5, $D240,$J$222:AB$222)/$I$214, SUMIF($J$5:AB$5, $D240,$J$222:AB$222)-SUM($I240:AB240))</f>
        <v>0.21182514612342113</v>
      </c>
      <c r="AD240" s="8">
        <f>IF(SUM($I240:AC240)&lt;SUMIF($J$5:AC$5, $D240,$J$222:AC$222), SUMIF($J$5:AC$5, $D240,$J$222:AC$222)/$I$214, SUMIF($J$5:AC$5, $D240,$J$222:AC$222)-SUM($I240:AC240))</f>
        <v>0.21182514612342113</v>
      </c>
      <c r="AE240" s="8">
        <f>IF(SUM($I240:AD240)&lt;SUMIF($J$5:AD$5, $D240,$J$222:AD$222), SUMIF($J$5:AD$5, $D240,$J$222:AD$222)/$I$214, SUMIF($J$5:AD$5, $D240,$J$222:AD$222)-SUM($I240:AD240))</f>
        <v>0.21182514612342113</v>
      </c>
      <c r="AF240" s="8">
        <f>IF(SUM($I240:AE240)&lt;SUMIF($J$5:AE$5, $D240,$J$222:AE$222), SUMIF($J$5:AE$5, $D240,$J$222:AE$222)/$I$214, SUMIF($J$5:AE$5, $D240,$J$222:AE$222)-SUM($I240:AE240))</f>
        <v>0.21182514612342113</v>
      </c>
      <c r="AG240" s="8">
        <f>IF(SUM($I240:AF240)&lt;SUMIF($J$5:AF$5, $D240,$J$222:AF$222), SUMIF($J$5:AF$5, $D240,$J$222:AF$222)/$I$214, SUMIF($J$5:AF$5, $D240,$J$222:AF$222)-SUM($I240:AF240))</f>
        <v>0.21182514612342113</v>
      </c>
      <c r="AH240" s="8">
        <f>IF(SUM($I240:AG240)&lt;SUMIF($J$5:AG$5, $D240,$J$222:AG$222), SUMIF($J$5:AG$5, $D240,$J$222:AG$222)/$I$214, SUMIF($J$5:AG$5, $D240,$J$222:AG$222)-SUM($I240:AG240))</f>
        <v>0.21182514612342113</v>
      </c>
      <c r="AI240" s="8">
        <f>IF(SUM($I240:AH240)&lt;SUMIF($J$5:AH$5, $D240,$J$222:AH$222), SUMIF($J$5:AH$5, $D240,$J$222:AH$222)/$I$214, SUMIF($J$5:AH$5, $D240,$J$222:AH$222)-SUM($I240:AH240))</f>
        <v>0.21182514612342113</v>
      </c>
      <c r="AJ240" s="8">
        <f>IF(SUM($I240:AI240)&lt;SUMIF($J$5:AI$5, $D240,$J$222:AI$222), SUMIF($J$5:AI$5, $D240,$J$222:AI$222)/$I$214, SUMIF($J$5:AI$5, $D240,$J$222:AI$222)-SUM($I240:AI240))</f>
        <v>0.21182514612342113</v>
      </c>
      <c r="AK240" s="8">
        <f>IF(SUM($I240:AJ240)&lt;SUMIF($J$5:AJ$5, $D240,$J$222:AJ$222), SUMIF($J$5:AJ$5, $D240,$J$222:AJ$222)/$I$214, SUMIF($J$5:AJ$5, $D240,$J$222:AJ$222)-SUM($I240:AJ240))</f>
        <v>0.21182514612342113</v>
      </c>
      <c r="AL240" s="8">
        <f>IF(SUM($I240:AK240)&lt;SUMIF($J$5:AK$5, $D240,$J$222:AK$222), SUMIF($J$5:AK$5, $D240,$J$222:AK$222)/$I$214, SUMIF($J$5:AK$5, $D240,$J$222:AK$222)-SUM($I240:AK240))</f>
        <v>0.21182514612342113</v>
      </c>
      <c r="AM240" s="8">
        <f>IF(SUM($I240:AL240)&lt;SUMIF($J$5:AL$5, $D240,$J$222:AL$222), SUMIF($J$5:AL$5, $D240,$J$222:AL$222)/$I$214, SUMIF($J$5:AL$5, $D240,$J$222:AL$222)-SUM($I240:AL240))</f>
        <v>0.21182514612342113</v>
      </c>
      <c r="AP240" s="9"/>
    </row>
    <row r="241" spans="4:42" ht="12.75" customHeight="1">
      <c r="D241" s="36">
        <f t="shared" si="158"/>
        <v>2028</v>
      </c>
      <c r="E241" s="1" t="s">
        <v>50</v>
      </c>
      <c r="I241" s="57"/>
      <c r="J241" s="8">
        <f>IF(SUM($I241:I241)&lt;SUMIF(I$5:$J$5, $D241,I$222:$J$222), SUMIF(I$5:$J$5, $D241,I$222:$J$222)/$I$214, SUMIF(I$5:$J$5, $D241,I$222:$J$222)-SUM($I241:I241))</f>
        <v>0</v>
      </c>
      <c r="K241" s="8">
        <f>IF(SUM($I241:J241)&lt;SUMIF(J$5:$J$5, $D241,J$222:$J$222), SUMIF(J$5:$J$5, $D241,J$222:$J$222)/$I$214, SUMIF(J$5:$J$5, $D241,J$222:$J$222)-SUM($I241:J241))</f>
        <v>0</v>
      </c>
      <c r="L241" s="8">
        <f>IF(SUM($I241:K241)&lt;SUMIF($J$5:K$5, $D241,$J$222:K$222), SUMIF($J$5:K$5, $D241,$J$222:K$222)/$I$214, SUMIF($J$5:K$5, $D241,$J$222:K$222)-SUM($I241:K241))</f>
        <v>0</v>
      </c>
      <c r="M241" s="8">
        <f>IF(SUM($I241:L241)&lt;SUMIF($J$5:L$5, $D241,$J$222:L$222), SUMIF($J$5:L$5, $D241,$J$222:L$222)/$I$214, SUMIF($J$5:L$5, $D241,$J$222:L$222)-SUM($I241:L241))</f>
        <v>0</v>
      </c>
      <c r="N241" s="8">
        <f>IF(SUM($I241:M241)&lt;SUMIF($J$5:M$5, $D241,$J$222:M$222), SUMIF($J$5:M$5, $D241,$J$222:M$222)/$I$214, SUMIF($J$5:M$5, $D241,$J$222:M$222)-SUM($I241:M241))</f>
        <v>0</v>
      </c>
      <c r="O241" s="8">
        <f>IF(SUM($I241:N241)&lt;SUMIF($J$5:N$5, $D241,$J$222:N$222), SUMIF($J$5:N$5, $D241,$J$222:N$222)/$I$214, SUMIF($J$5:N$5, $D241,$J$222:N$222)-SUM($I241:N241))</f>
        <v>0</v>
      </c>
      <c r="P241" s="8">
        <f>IF(SUM($I241:O241)&lt;SUMIF($J$5:O$5, $D241,$J$222:O$222), SUMIF($J$5:O$5, $D241,$J$222:O$222)/$I$214, SUMIF($J$5:O$5, $D241,$J$222:O$222)-SUM($I241:O241))</f>
        <v>0</v>
      </c>
      <c r="Q241" s="8">
        <f>IF(SUM($I241:P241)&lt;SUMIF($J$5:P$5, $D241,$J$222:P$222), SUMIF($J$5:P$5, $D241,$J$222:P$222)/$I$214, SUMIF($J$5:P$5, $D241,$J$222:P$222)-SUM($I241:P241))</f>
        <v>0</v>
      </c>
      <c r="R241" s="8">
        <f>IF(SUM($I241:Q241)&lt;SUMIF($J$5:Q$5, $D241,$J$222:Q$222), SUMIF($J$5:Q$5, $D241,$J$222:Q$222)/$I$214, SUMIF($J$5:Q$5, $D241,$J$222:Q$222)-SUM($I241:Q241))</f>
        <v>0</v>
      </c>
      <c r="S241" s="8">
        <f>IF(SUM($I241:R241)&lt;SUMIF($J$5:R$5, $D241,$J$222:R$222), SUMIF($J$5:R$5, $D241,$J$222:R$222)/$I$214, SUMIF($J$5:R$5, $D241,$J$222:R$222)-SUM($I241:R241))</f>
        <v>0</v>
      </c>
      <c r="T241" s="8">
        <f>IF(SUM($I241:S241)&lt;SUMIF($J$5:S$5, $D241,$J$222:S$222), SUMIF($J$5:S$5, $D241,$J$222:S$222)/$I$214, SUMIF($J$5:S$5, $D241,$J$222:S$222)-SUM($I241:S241))</f>
        <v>0</v>
      </c>
      <c r="U241" s="8">
        <f>IF(SUM($I241:T241)&lt;SUMIF($J$5:T$5, $D241,$J$222:T$222), SUMIF($J$5:T$5, $D241,$J$222:T$222)/$I$214, SUMIF($J$5:T$5, $D241,$J$222:T$222)-SUM($I241:T241))</f>
        <v>0</v>
      </c>
      <c r="V241" s="8">
        <f>IF(SUM($I241:U241)&lt;SUMIF($J$5:U$5, $D241,$J$222:U$222), SUMIF($J$5:U$5, $D241,$J$222:U$222)/$I$214, SUMIF($J$5:U$5, $D241,$J$222:U$222)-SUM($I241:U241))</f>
        <v>0</v>
      </c>
      <c r="W241" s="8">
        <f>IF(SUM($I241:V241)&lt;SUMIF($J$5:V$5, $D241,$J$222:V$222), SUMIF($J$5:V$5, $D241,$J$222:V$222)/$I$214, SUMIF($J$5:V$5, $D241,$J$222:V$222)-SUM($I241:V241))</f>
        <v>0</v>
      </c>
      <c r="X241" s="8">
        <f>IF(SUM($I241:W241)&lt;SUMIF($J$5:W$5, $D241,$J$222:W$222), SUMIF($J$5:W$5, $D241,$J$222:W$222)/$I$214, SUMIF($J$5:W$5, $D241,$J$222:W$222)-SUM($I241:W241))</f>
        <v>0</v>
      </c>
      <c r="Y241" s="8">
        <f>IF(SUM($I241:X241)&lt;SUMIF($J$5:X$5, $D241,$J$222:X$222), SUMIF($J$5:X$5, $D241,$J$222:X$222)/$I$214, SUMIF($J$5:X$5, $D241,$J$222:X$222)-SUM($I241:X241))</f>
        <v>0</v>
      </c>
      <c r="Z241" s="8">
        <f>IF(SUM($I241:Y241)&lt;SUMIF($J$5:Y$5, $D241,$J$222:Y$222), SUMIF($J$5:Y$5, $D241,$J$222:Y$222)/$I$214, SUMIF($J$5:Y$5, $D241,$J$222:Y$222)-SUM($I241:Y241))</f>
        <v>0</v>
      </c>
      <c r="AA241" s="8">
        <f>IF(SUM($I241:Z241)&lt;SUMIF($J$5:Z$5, $D241,$J$222:Z$222), SUMIF($J$5:Z$5, $D241,$J$222:Z$222)/$I$214, SUMIF($J$5:Z$5, $D241,$J$222:Z$222)-SUM($I241:Z241))</f>
        <v>0</v>
      </c>
      <c r="AB241" s="8">
        <f>IF(SUM($I241:AA241)&lt;SUMIF($J$5:AA$5, $D241,$J$222:AA$222), SUMIF($J$5:AA$5, $D241,$J$222:AA$222)/$I$214, SUMIF($J$5:AA$5, $D241,$J$222:AA$222)-SUM($I241:AA241))</f>
        <v>0.21182514612342113</v>
      </c>
      <c r="AC241" s="8">
        <f>IF(SUM($I241:AB241)&lt;SUMIF($J$5:AB$5, $D241,$J$222:AB$222), SUMIF($J$5:AB$5, $D241,$J$222:AB$222)/$I$214, SUMIF($J$5:AB$5, $D241,$J$222:AB$222)-SUM($I241:AB241))</f>
        <v>0.21182514612342113</v>
      </c>
      <c r="AD241" s="8">
        <f>IF(SUM($I241:AC241)&lt;SUMIF($J$5:AC$5, $D241,$J$222:AC$222), SUMIF($J$5:AC$5, $D241,$J$222:AC$222)/$I$214, SUMIF($J$5:AC$5, $D241,$J$222:AC$222)-SUM($I241:AC241))</f>
        <v>0.21182514612342113</v>
      </c>
      <c r="AE241" s="8">
        <f>IF(SUM($I241:AD241)&lt;SUMIF($J$5:AD$5, $D241,$J$222:AD$222), SUMIF($J$5:AD$5, $D241,$J$222:AD$222)/$I$214, SUMIF($J$5:AD$5, $D241,$J$222:AD$222)-SUM($I241:AD241))</f>
        <v>0.21182514612342113</v>
      </c>
      <c r="AF241" s="8">
        <f>IF(SUM($I241:AE241)&lt;SUMIF($J$5:AE$5, $D241,$J$222:AE$222), SUMIF($J$5:AE$5, $D241,$J$222:AE$222)/$I$214, SUMIF($J$5:AE$5, $D241,$J$222:AE$222)-SUM($I241:AE241))</f>
        <v>0.21182514612342113</v>
      </c>
      <c r="AG241" s="8">
        <f>IF(SUM($I241:AF241)&lt;SUMIF($J$5:AF$5, $D241,$J$222:AF$222), SUMIF($J$5:AF$5, $D241,$J$222:AF$222)/$I$214, SUMIF($J$5:AF$5, $D241,$J$222:AF$222)-SUM($I241:AF241))</f>
        <v>0.21182514612342113</v>
      </c>
      <c r="AH241" s="8">
        <f>IF(SUM($I241:AG241)&lt;SUMIF($J$5:AG$5, $D241,$J$222:AG$222), SUMIF($J$5:AG$5, $D241,$J$222:AG$222)/$I$214, SUMIF($J$5:AG$5, $D241,$J$222:AG$222)-SUM($I241:AG241))</f>
        <v>0.21182514612342113</v>
      </c>
      <c r="AI241" s="8">
        <f>IF(SUM($I241:AH241)&lt;SUMIF($J$5:AH$5, $D241,$J$222:AH$222), SUMIF($J$5:AH$5, $D241,$J$222:AH$222)/$I$214, SUMIF($J$5:AH$5, $D241,$J$222:AH$222)-SUM($I241:AH241))</f>
        <v>0.21182514612342113</v>
      </c>
      <c r="AJ241" s="8">
        <f>IF(SUM($I241:AI241)&lt;SUMIF($J$5:AI$5, $D241,$J$222:AI$222), SUMIF($J$5:AI$5, $D241,$J$222:AI$222)/$I$214, SUMIF($J$5:AI$5, $D241,$J$222:AI$222)-SUM($I241:AI241))</f>
        <v>0.21182514612342113</v>
      </c>
      <c r="AK241" s="8">
        <f>IF(SUM($I241:AJ241)&lt;SUMIF($J$5:AJ$5, $D241,$J$222:AJ$222), SUMIF($J$5:AJ$5, $D241,$J$222:AJ$222)/$I$214, SUMIF($J$5:AJ$5, $D241,$J$222:AJ$222)-SUM($I241:AJ241))</f>
        <v>0.21182514612342113</v>
      </c>
      <c r="AL241" s="8">
        <f>IF(SUM($I241:AK241)&lt;SUMIF($J$5:AK$5, $D241,$J$222:AK$222), SUMIF($J$5:AK$5, $D241,$J$222:AK$222)/$I$214, SUMIF($J$5:AK$5, $D241,$J$222:AK$222)-SUM($I241:AK241))</f>
        <v>0.21182514612342113</v>
      </c>
      <c r="AM241" s="8">
        <f>IF(SUM($I241:AL241)&lt;SUMIF($J$5:AL$5, $D241,$J$222:AL$222), SUMIF($J$5:AL$5, $D241,$J$222:AL$222)/$I$214, SUMIF($J$5:AL$5, $D241,$J$222:AL$222)-SUM($I241:AL241))</f>
        <v>0.21182514612342113</v>
      </c>
      <c r="AP241" s="9"/>
    </row>
    <row r="242" spans="4:42" ht="12.75" customHeight="1">
      <c r="D242" s="36">
        <f t="shared" si="158"/>
        <v>2029</v>
      </c>
      <c r="E242" s="1" t="s">
        <v>50</v>
      </c>
      <c r="I242" s="57"/>
      <c r="J242" s="8">
        <f>IF(SUM($I242:I242)&lt;SUMIF(I$5:$J$5, $D242,I$222:$J$222), SUMIF(I$5:$J$5, $D242,I$222:$J$222)/$I$214, SUMIF(I$5:$J$5, $D242,I$222:$J$222)-SUM($I242:I242))</f>
        <v>0</v>
      </c>
      <c r="K242" s="8">
        <f>IF(SUM($I242:J242)&lt;SUMIF(J$5:$J$5, $D242,J$222:$J$222), SUMIF(J$5:$J$5, $D242,J$222:$J$222)/$I$214, SUMIF(J$5:$J$5, $D242,J$222:$J$222)-SUM($I242:J242))</f>
        <v>0</v>
      </c>
      <c r="L242" s="8">
        <f>IF(SUM($I242:K242)&lt;SUMIF($J$5:K$5, $D242,$J$222:K$222), SUMIF($J$5:K$5, $D242,$J$222:K$222)/$I$214, SUMIF($J$5:K$5, $D242,$J$222:K$222)-SUM($I242:K242))</f>
        <v>0</v>
      </c>
      <c r="M242" s="8">
        <f>IF(SUM($I242:L242)&lt;SUMIF($J$5:L$5, $D242,$J$222:L$222), SUMIF($J$5:L$5, $D242,$J$222:L$222)/$I$214, SUMIF($J$5:L$5, $D242,$J$222:L$222)-SUM($I242:L242))</f>
        <v>0</v>
      </c>
      <c r="N242" s="8">
        <f>IF(SUM($I242:M242)&lt;SUMIF($J$5:M$5, $D242,$J$222:M$222), SUMIF($J$5:M$5, $D242,$J$222:M$222)/$I$214, SUMIF($J$5:M$5, $D242,$J$222:M$222)-SUM($I242:M242))</f>
        <v>0</v>
      </c>
      <c r="O242" s="8">
        <f>IF(SUM($I242:N242)&lt;SUMIF($J$5:N$5, $D242,$J$222:N$222), SUMIF($J$5:N$5, $D242,$J$222:N$222)/$I$214, SUMIF($J$5:N$5, $D242,$J$222:N$222)-SUM($I242:N242))</f>
        <v>0</v>
      </c>
      <c r="P242" s="8">
        <f>IF(SUM($I242:O242)&lt;SUMIF($J$5:O$5, $D242,$J$222:O$222), SUMIF($J$5:O$5, $D242,$J$222:O$222)/$I$214, SUMIF($J$5:O$5, $D242,$J$222:O$222)-SUM($I242:O242))</f>
        <v>0</v>
      </c>
      <c r="Q242" s="8">
        <f>IF(SUM($I242:P242)&lt;SUMIF($J$5:P$5, $D242,$J$222:P$222), SUMIF($J$5:P$5, $D242,$J$222:P$222)/$I$214, SUMIF($J$5:P$5, $D242,$J$222:P$222)-SUM($I242:P242))</f>
        <v>0</v>
      </c>
      <c r="R242" s="8">
        <f>IF(SUM($I242:Q242)&lt;SUMIF($J$5:Q$5, $D242,$J$222:Q$222), SUMIF($J$5:Q$5, $D242,$J$222:Q$222)/$I$214, SUMIF($J$5:Q$5, $D242,$J$222:Q$222)-SUM($I242:Q242))</f>
        <v>0</v>
      </c>
      <c r="S242" s="8">
        <f>IF(SUM($I242:R242)&lt;SUMIF($J$5:R$5, $D242,$J$222:R$222), SUMIF($J$5:R$5, $D242,$J$222:R$222)/$I$214, SUMIF($J$5:R$5, $D242,$J$222:R$222)-SUM($I242:R242))</f>
        <v>0</v>
      </c>
      <c r="T242" s="8">
        <f>IF(SUM($I242:S242)&lt;SUMIF($J$5:S$5, $D242,$J$222:S$222), SUMIF($J$5:S$5, $D242,$J$222:S$222)/$I$214, SUMIF($J$5:S$5, $D242,$J$222:S$222)-SUM($I242:S242))</f>
        <v>0</v>
      </c>
      <c r="U242" s="8">
        <f>IF(SUM($I242:T242)&lt;SUMIF($J$5:T$5, $D242,$J$222:T$222), SUMIF($J$5:T$5, $D242,$J$222:T$222)/$I$214, SUMIF($J$5:T$5, $D242,$J$222:T$222)-SUM($I242:T242))</f>
        <v>0</v>
      </c>
      <c r="V242" s="8">
        <f>IF(SUM($I242:U242)&lt;SUMIF($J$5:U$5, $D242,$J$222:U$222), SUMIF($J$5:U$5, $D242,$J$222:U$222)/$I$214, SUMIF($J$5:U$5, $D242,$J$222:U$222)-SUM($I242:U242))</f>
        <v>0</v>
      </c>
      <c r="W242" s="8">
        <f>IF(SUM($I242:V242)&lt;SUMIF($J$5:V$5, $D242,$J$222:V$222), SUMIF($J$5:V$5, $D242,$J$222:V$222)/$I$214, SUMIF($J$5:V$5, $D242,$J$222:V$222)-SUM($I242:V242))</f>
        <v>0</v>
      </c>
      <c r="X242" s="8">
        <f>IF(SUM($I242:W242)&lt;SUMIF($J$5:W$5, $D242,$J$222:W$222), SUMIF($J$5:W$5, $D242,$J$222:W$222)/$I$214, SUMIF($J$5:W$5, $D242,$J$222:W$222)-SUM($I242:W242))</f>
        <v>0</v>
      </c>
      <c r="Y242" s="8">
        <f>IF(SUM($I242:X242)&lt;SUMIF($J$5:X$5, $D242,$J$222:X$222), SUMIF($J$5:X$5, $D242,$J$222:X$222)/$I$214, SUMIF($J$5:X$5, $D242,$J$222:X$222)-SUM($I242:X242))</f>
        <v>0</v>
      </c>
      <c r="Z242" s="8">
        <f>IF(SUM($I242:Y242)&lt;SUMIF($J$5:Y$5, $D242,$J$222:Y$222), SUMIF($J$5:Y$5, $D242,$J$222:Y$222)/$I$214, SUMIF($J$5:Y$5, $D242,$J$222:Y$222)-SUM($I242:Y242))</f>
        <v>0</v>
      </c>
      <c r="AA242" s="8">
        <f>IF(SUM($I242:Z242)&lt;SUMIF($J$5:Z$5, $D242,$J$222:Z$222), SUMIF($J$5:Z$5, $D242,$J$222:Z$222)/$I$214, SUMIF($J$5:Z$5, $D242,$J$222:Z$222)-SUM($I242:Z242))</f>
        <v>0</v>
      </c>
      <c r="AB242" s="8">
        <f>IF(SUM($I242:AA242)&lt;SUMIF($J$5:AA$5, $D242,$J$222:AA$222), SUMIF($J$5:AA$5, $D242,$J$222:AA$222)/$I$214, SUMIF($J$5:AA$5, $D242,$J$222:AA$222)-SUM($I242:AA242))</f>
        <v>0</v>
      </c>
      <c r="AC242" s="8">
        <f>IF(SUM($I242:AB242)&lt;SUMIF($J$5:AB$5, $D242,$J$222:AB$222), SUMIF($J$5:AB$5, $D242,$J$222:AB$222)/$I$214, SUMIF($J$5:AB$5, $D242,$J$222:AB$222)-SUM($I242:AB242))</f>
        <v>0.21182514612342113</v>
      </c>
      <c r="AD242" s="8">
        <f>IF(SUM($I242:AC242)&lt;SUMIF($J$5:AC$5, $D242,$J$222:AC$222), SUMIF($J$5:AC$5, $D242,$J$222:AC$222)/$I$214, SUMIF($J$5:AC$5, $D242,$J$222:AC$222)-SUM($I242:AC242))</f>
        <v>0.21182514612342113</v>
      </c>
      <c r="AE242" s="8">
        <f>IF(SUM($I242:AD242)&lt;SUMIF($J$5:AD$5, $D242,$J$222:AD$222), SUMIF($J$5:AD$5, $D242,$J$222:AD$222)/$I$214, SUMIF($J$5:AD$5, $D242,$J$222:AD$222)-SUM($I242:AD242))</f>
        <v>0.21182514612342113</v>
      </c>
      <c r="AF242" s="8">
        <f>IF(SUM($I242:AE242)&lt;SUMIF($J$5:AE$5, $D242,$J$222:AE$222), SUMIF($J$5:AE$5, $D242,$J$222:AE$222)/$I$214, SUMIF($J$5:AE$5, $D242,$J$222:AE$222)-SUM($I242:AE242))</f>
        <v>0.21182514612342113</v>
      </c>
      <c r="AG242" s="8">
        <f>IF(SUM($I242:AF242)&lt;SUMIF($J$5:AF$5, $D242,$J$222:AF$222), SUMIF($J$5:AF$5, $D242,$J$222:AF$222)/$I$214, SUMIF($J$5:AF$5, $D242,$J$222:AF$222)-SUM($I242:AF242))</f>
        <v>0.21182514612342113</v>
      </c>
      <c r="AH242" s="8">
        <f>IF(SUM($I242:AG242)&lt;SUMIF($J$5:AG$5, $D242,$J$222:AG$222), SUMIF($J$5:AG$5, $D242,$J$222:AG$222)/$I$214, SUMIF($J$5:AG$5, $D242,$J$222:AG$222)-SUM($I242:AG242))</f>
        <v>0.21182514612342113</v>
      </c>
      <c r="AI242" s="8">
        <f>IF(SUM($I242:AH242)&lt;SUMIF($J$5:AH$5, $D242,$J$222:AH$222), SUMIF($J$5:AH$5, $D242,$J$222:AH$222)/$I$214, SUMIF($J$5:AH$5, $D242,$J$222:AH$222)-SUM($I242:AH242))</f>
        <v>0.21182514612342113</v>
      </c>
      <c r="AJ242" s="8">
        <f>IF(SUM($I242:AI242)&lt;SUMIF($J$5:AI$5, $D242,$J$222:AI$222), SUMIF($J$5:AI$5, $D242,$J$222:AI$222)/$I$214, SUMIF($J$5:AI$5, $D242,$J$222:AI$222)-SUM($I242:AI242))</f>
        <v>0.21182514612342113</v>
      </c>
      <c r="AK242" s="8">
        <f>IF(SUM($I242:AJ242)&lt;SUMIF($J$5:AJ$5, $D242,$J$222:AJ$222), SUMIF($J$5:AJ$5, $D242,$J$222:AJ$222)/$I$214, SUMIF($J$5:AJ$5, $D242,$J$222:AJ$222)-SUM($I242:AJ242))</f>
        <v>0.21182514612342113</v>
      </c>
      <c r="AL242" s="8">
        <f>IF(SUM($I242:AK242)&lt;SUMIF($J$5:AK$5, $D242,$J$222:AK$222), SUMIF($J$5:AK$5, $D242,$J$222:AK$222)/$I$214, SUMIF($J$5:AK$5, $D242,$J$222:AK$222)-SUM($I242:AK242))</f>
        <v>0.21182514612342113</v>
      </c>
      <c r="AM242" s="8">
        <f>IF(SUM($I242:AL242)&lt;SUMIF($J$5:AL$5, $D242,$J$222:AL$222), SUMIF($J$5:AL$5, $D242,$J$222:AL$222)/$I$214, SUMIF($J$5:AL$5, $D242,$J$222:AL$222)-SUM($I242:AL242))</f>
        <v>0.21182514612342113</v>
      </c>
      <c r="AP242" s="9"/>
    </row>
    <row r="243" spans="4:42" ht="12.75" customHeight="1">
      <c r="D243" s="36">
        <f t="shared" si="158"/>
        <v>2030</v>
      </c>
      <c r="E243" s="1" t="s">
        <v>50</v>
      </c>
      <c r="I243" s="57"/>
      <c r="J243" s="8">
        <f>IF(SUM($I243:I243)&lt;SUMIF(I$5:$J$5, $D243,I$222:$J$222), SUMIF(I$5:$J$5, $D243,I$222:$J$222)/$I$214, SUMIF(I$5:$J$5, $D243,I$222:$J$222)-SUM($I243:I243))</f>
        <v>0</v>
      </c>
      <c r="K243" s="8">
        <f>IF(SUM($I243:J243)&lt;SUMIF(J$5:$J$5, $D243,J$222:$J$222), SUMIF(J$5:$J$5, $D243,J$222:$J$222)/$I$214, SUMIF(J$5:$J$5, $D243,J$222:$J$222)-SUM($I243:J243))</f>
        <v>0</v>
      </c>
      <c r="L243" s="8">
        <f>IF(SUM($I243:K243)&lt;SUMIF($J$5:K$5, $D243,$J$222:K$222), SUMIF($J$5:K$5, $D243,$J$222:K$222)/$I$214, SUMIF($J$5:K$5, $D243,$J$222:K$222)-SUM($I243:K243))</f>
        <v>0</v>
      </c>
      <c r="M243" s="8">
        <f>IF(SUM($I243:L243)&lt;SUMIF($J$5:L$5, $D243,$J$222:L$222), SUMIF($J$5:L$5, $D243,$J$222:L$222)/$I$214, SUMIF($J$5:L$5, $D243,$J$222:L$222)-SUM($I243:L243))</f>
        <v>0</v>
      </c>
      <c r="N243" s="8">
        <f>IF(SUM($I243:M243)&lt;SUMIF($J$5:M$5, $D243,$J$222:M$222), SUMIF($J$5:M$5, $D243,$J$222:M$222)/$I$214, SUMIF($J$5:M$5, $D243,$J$222:M$222)-SUM($I243:M243))</f>
        <v>0</v>
      </c>
      <c r="O243" s="8">
        <f>IF(SUM($I243:N243)&lt;SUMIF($J$5:N$5, $D243,$J$222:N$222), SUMIF($J$5:N$5, $D243,$J$222:N$222)/$I$214, SUMIF($J$5:N$5, $D243,$J$222:N$222)-SUM($I243:N243))</f>
        <v>0</v>
      </c>
      <c r="P243" s="8">
        <f>IF(SUM($I243:O243)&lt;SUMIF($J$5:O$5, $D243,$J$222:O$222), SUMIF($J$5:O$5, $D243,$J$222:O$222)/$I$214, SUMIF($J$5:O$5, $D243,$J$222:O$222)-SUM($I243:O243))</f>
        <v>0</v>
      </c>
      <c r="Q243" s="8">
        <f>IF(SUM($I243:P243)&lt;SUMIF($J$5:P$5, $D243,$J$222:P$222), SUMIF($J$5:P$5, $D243,$J$222:P$222)/$I$214, SUMIF($J$5:P$5, $D243,$J$222:P$222)-SUM($I243:P243))</f>
        <v>0</v>
      </c>
      <c r="R243" s="8">
        <f>IF(SUM($I243:Q243)&lt;SUMIF($J$5:Q$5, $D243,$J$222:Q$222), SUMIF($J$5:Q$5, $D243,$J$222:Q$222)/$I$214, SUMIF($J$5:Q$5, $D243,$J$222:Q$222)-SUM($I243:Q243))</f>
        <v>0</v>
      </c>
      <c r="S243" s="8">
        <f>IF(SUM($I243:R243)&lt;SUMIF($J$5:R$5, $D243,$J$222:R$222), SUMIF($J$5:R$5, $D243,$J$222:R$222)/$I$214, SUMIF($J$5:R$5, $D243,$J$222:R$222)-SUM($I243:R243))</f>
        <v>0</v>
      </c>
      <c r="T243" s="8">
        <f>IF(SUM($I243:S243)&lt;SUMIF($J$5:S$5, $D243,$J$222:S$222), SUMIF($J$5:S$5, $D243,$J$222:S$222)/$I$214, SUMIF($J$5:S$5, $D243,$J$222:S$222)-SUM($I243:S243))</f>
        <v>0</v>
      </c>
      <c r="U243" s="8">
        <f>IF(SUM($I243:T243)&lt;SUMIF($J$5:T$5, $D243,$J$222:T$222), SUMIF($J$5:T$5, $D243,$J$222:T$222)/$I$214, SUMIF($J$5:T$5, $D243,$J$222:T$222)-SUM($I243:T243))</f>
        <v>0</v>
      </c>
      <c r="V243" s="8">
        <f>IF(SUM($I243:U243)&lt;SUMIF($J$5:U$5, $D243,$J$222:U$222), SUMIF($J$5:U$5, $D243,$J$222:U$222)/$I$214, SUMIF($J$5:U$5, $D243,$J$222:U$222)-SUM($I243:U243))</f>
        <v>0</v>
      </c>
      <c r="W243" s="8">
        <f>IF(SUM($I243:V243)&lt;SUMIF($J$5:V$5, $D243,$J$222:V$222), SUMIF($J$5:V$5, $D243,$J$222:V$222)/$I$214, SUMIF($J$5:V$5, $D243,$J$222:V$222)-SUM($I243:V243))</f>
        <v>0</v>
      </c>
      <c r="X243" s="8">
        <f>IF(SUM($I243:W243)&lt;SUMIF($J$5:W$5, $D243,$J$222:W$222), SUMIF($J$5:W$5, $D243,$J$222:W$222)/$I$214, SUMIF($J$5:W$5, $D243,$J$222:W$222)-SUM($I243:W243))</f>
        <v>0</v>
      </c>
      <c r="Y243" s="8">
        <f>IF(SUM($I243:X243)&lt;SUMIF($J$5:X$5, $D243,$J$222:X$222), SUMIF($J$5:X$5, $D243,$J$222:X$222)/$I$214, SUMIF($J$5:X$5, $D243,$J$222:X$222)-SUM($I243:X243))</f>
        <v>0</v>
      </c>
      <c r="Z243" s="8">
        <f>IF(SUM($I243:Y243)&lt;SUMIF($J$5:Y$5, $D243,$J$222:Y$222), SUMIF($J$5:Y$5, $D243,$J$222:Y$222)/$I$214, SUMIF($J$5:Y$5, $D243,$J$222:Y$222)-SUM($I243:Y243))</f>
        <v>0</v>
      </c>
      <c r="AA243" s="8">
        <f>IF(SUM($I243:Z243)&lt;SUMIF($J$5:Z$5, $D243,$J$222:Z$222), SUMIF($J$5:Z$5, $D243,$J$222:Z$222)/$I$214, SUMIF($J$5:Z$5, $D243,$J$222:Z$222)-SUM($I243:Z243))</f>
        <v>0</v>
      </c>
      <c r="AB243" s="8">
        <f>IF(SUM($I243:AA243)&lt;SUMIF($J$5:AA$5, $D243,$J$222:AA$222), SUMIF($J$5:AA$5, $D243,$J$222:AA$222)/$I$214, SUMIF($J$5:AA$5, $D243,$J$222:AA$222)-SUM($I243:AA243))</f>
        <v>0</v>
      </c>
      <c r="AC243" s="8">
        <f>IF(SUM($I243:AB243)&lt;SUMIF($J$5:AB$5, $D243,$J$222:AB$222), SUMIF($J$5:AB$5, $D243,$J$222:AB$222)/$I$214, SUMIF($J$5:AB$5, $D243,$J$222:AB$222)-SUM($I243:AB243))</f>
        <v>0</v>
      </c>
      <c r="AD243" s="8">
        <f>IF(SUM($I243:AC243)&lt;SUMIF($J$5:AC$5, $D243,$J$222:AC$222), SUMIF($J$5:AC$5, $D243,$J$222:AC$222)/$I$214, SUMIF($J$5:AC$5, $D243,$J$222:AC$222)-SUM($I243:AC243))</f>
        <v>0.21182514612342113</v>
      </c>
      <c r="AE243" s="8">
        <f>IF(SUM($I243:AD243)&lt;SUMIF($J$5:AD$5, $D243,$J$222:AD$222), SUMIF($J$5:AD$5, $D243,$J$222:AD$222)/$I$214, SUMIF($J$5:AD$5, $D243,$J$222:AD$222)-SUM($I243:AD243))</f>
        <v>0.21182514612342113</v>
      </c>
      <c r="AF243" s="8">
        <f>IF(SUM($I243:AE243)&lt;SUMIF($J$5:AE$5, $D243,$J$222:AE$222), SUMIF($J$5:AE$5, $D243,$J$222:AE$222)/$I$214, SUMIF($J$5:AE$5, $D243,$J$222:AE$222)-SUM($I243:AE243))</f>
        <v>0.21182514612342113</v>
      </c>
      <c r="AG243" s="8">
        <f>IF(SUM($I243:AF243)&lt;SUMIF($J$5:AF$5, $D243,$J$222:AF$222), SUMIF($J$5:AF$5, $D243,$J$222:AF$222)/$I$214, SUMIF($J$5:AF$5, $D243,$J$222:AF$222)-SUM($I243:AF243))</f>
        <v>0.21182514612342113</v>
      </c>
      <c r="AH243" s="8">
        <f>IF(SUM($I243:AG243)&lt;SUMIF($J$5:AG$5, $D243,$J$222:AG$222), SUMIF($J$5:AG$5, $D243,$J$222:AG$222)/$I$214, SUMIF($J$5:AG$5, $D243,$J$222:AG$222)-SUM($I243:AG243))</f>
        <v>0.21182514612342113</v>
      </c>
      <c r="AI243" s="8">
        <f>IF(SUM($I243:AH243)&lt;SUMIF($J$5:AH$5, $D243,$J$222:AH$222), SUMIF($J$5:AH$5, $D243,$J$222:AH$222)/$I$214, SUMIF($J$5:AH$5, $D243,$J$222:AH$222)-SUM($I243:AH243))</f>
        <v>0.21182514612342113</v>
      </c>
      <c r="AJ243" s="8">
        <f>IF(SUM($I243:AI243)&lt;SUMIF($J$5:AI$5, $D243,$J$222:AI$222), SUMIF($J$5:AI$5, $D243,$J$222:AI$222)/$I$214, SUMIF($J$5:AI$5, $D243,$J$222:AI$222)-SUM($I243:AI243))</f>
        <v>0.21182514612342113</v>
      </c>
      <c r="AK243" s="8">
        <f>IF(SUM($I243:AJ243)&lt;SUMIF($J$5:AJ$5, $D243,$J$222:AJ$222), SUMIF($J$5:AJ$5, $D243,$J$222:AJ$222)/$I$214, SUMIF($J$5:AJ$5, $D243,$J$222:AJ$222)-SUM($I243:AJ243))</f>
        <v>0.21182514612342113</v>
      </c>
      <c r="AL243" s="8">
        <f>IF(SUM($I243:AK243)&lt;SUMIF($J$5:AK$5, $D243,$J$222:AK$222), SUMIF($J$5:AK$5, $D243,$J$222:AK$222)/$I$214, SUMIF($J$5:AK$5, $D243,$J$222:AK$222)-SUM($I243:AK243))</f>
        <v>0.21182514612342113</v>
      </c>
      <c r="AM243" s="8">
        <f>IF(SUM($I243:AL243)&lt;SUMIF($J$5:AL$5, $D243,$J$222:AL$222), SUMIF($J$5:AL$5, $D243,$J$222:AL$222)/$I$214, SUMIF($J$5:AL$5, $D243,$J$222:AL$222)-SUM($I243:AL243))</f>
        <v>0.21182514612342113</v>
      </c>
      <c r="AP243" s="9"/>
    </row>
    <row r="244" spans="4:42" ht="12.75" customHeight="1">
      <c r="D244" s="36">
        <f t="shared" si="158"/>
        <v>2031</v>
      </c>
      <c r="E244" s="1" t="s">
        <v>50</v>
      </c>
      <c r="I244" s="57"/>
      <c r="J244" s="8">
        <f>IF(SUM($I244:I244)&lt;SUMIF(I$5:$J$5, $D244,I$222:$J$222), SUMIF(I$5:$J$5, $D244,I$222:$J$222)/$I$214, SUMIF(I$5:$J$5, $D244,I$222:$J$222)-SUM($I244:I244))</f>
        <v>0</v>
      </c>
      <c r="K244" s="8">
        <f>IF(SUM($I244:J244)&lt;SUMIF(J$5:$J$5, $D244,J$222:$J$222), SUMIF(J$5:$J$5, $D244,J$222:$J$222)/$I$214, SUMIF(J$5:$J$5, $D244,J$222:$J$222)-SUM($I244:J244))</f>
        <v>0</v>
      </c>
      <c r="L244" s="8">
        <f>IF(SUM($I244:K244)&lt;SUMIF($J$5:K$5, $D244,$J$222:K$222), SUMIF($J$5:K$5, $D244,$J$222:K$222)/$I$214, SUMIF($J$5:K$5, $D244,$J$222:K$222)-SUM($I244:K244))</f>
        <v>0</v>
      </c>
      <c r="M244" s="8">
        <f>IF(SUM($I244:L244)&lt;SUMIF($J$5:L$5, $D244,$J$222:L$222), SUMIF($J$5:L$5, $D244,$J$222:L$222)/$I$214, SUMIF($J$5:L$5, $D244,$J$222:L$222)-SUM($I244:L244))</f>
        <v>0</v>
      </c>
      <c r="N244" s="8">
        <f>IF(SUM($I244:M244)&lt;SUMIF($J$5:M$5, $D244,$J$222:M$222), SUMIF($J$5:M$5, $D244,$J$222:M$222)/$I$214, SUMIF($J$5:M$5, $D244,$J$222:M$222)-SUM($I244:M244))</f>
        <v>0</v>
      </c>
      <c r="O244" s="8">
        <f>IF(SUM($I244:N244)&lt;SUMIF($J$5:N$5, $D244,$J$222:N$222), SUMIF($J$5:N$5, $D244,$J$222:N$222)/$I$214, SUMIF($J$5:N$5, $D244,$J$222:N$222)-SUM($I244:N244))</f>
        <v>0</v>
      </c>
      <c r="P244" s="8">
        <f>IF(SUM($I244:O244)&lt;SUMIF($J$5:O$5, $D244,$J$222:O$222), SUMIF($J$5:O$5, $D244,$J$222:O$222)/$I$214, SUMIF($J$5:O$5, $D244,$J$222:O$222)-SUM($I244:O244))</f>
        <v>0</v>
      </c>
      <c r="Q244" s="8">
        <f>IF(SUM($I244:P244)&lt;SUMIF($J$5:P$5, $D244,$J$222:P$222), SUMIF($J$5:P$5, $D244,$J$222:P$222)/$I$214, SUMIF($J$5:P$5, $D244,$J$222:P$222)-SUM($I244:P244))</f>
        <v>0</v>
      </c>
      <c r="R244" s="8">
        <f>IF(SUM($I244:Q244)&lt;SUMIF($J$5:Q$5, $D244,$J$222:Q$222), SUMIF($J$5:Q$5, $D244,$J$222:Q$222)/$I$214, SUMIF($J$5:Q$5, $D244,$J$222:Q$222)-SUM($I244:Q244))</f>
        <v>0</v>
      </c>
      <c r="S244" s="8">
        <f>IF(SUM($I244:R244)&lt;SUMIF($J$5:R$5, $D244,$J$222:R$222), SUMIF($J$5:R$5, $D244,$J$222:R$222)/$I$214, SUMIF($J$5:R$5, $D244,$J$222:R$222)-SUM($I244:R244))</f>
        <v>0</v>
      </c>
      <c r="T244" s="8">
        <f>IF(SUM($I244:S244)&lt;SUMIF($J$5:S$5, $D244,$J$222:S$222), SUMIF($J$5:S$5, $D244,$J$222:S$222)/$I$214, SUMIF($J$5:S$5, $D244,$J$222:S$222)-SUM($I244:S244))</f>
        <v>0</v>
      </c>
      <c r="U244" s="8">
        <f>IF(SUM($I244:T244)&lt;SUMIF($J$5:T$5, $D244,$J$222:T$222), SUMIF($J$5:T$5, $D244,$J$222:T$222)/$I$214, SUMIF($J$5:T$5, $D244,$J$222:T$222)-SUM($I244:T244))</f>
        <v>0</v>
      </c>
      <c r="V244" s="8">
        <f>IF(SUM($I244:U244)&lt;SUMIF($J$5:U$5, $D244,$J$222:U$222), SUMIF($J$5:U$5, $D244,$J$222:U$222)/$I$214, SUMIF($J$5:U$5, $D244,$J$222:U$222)-SUM($I244:U244))</f>
        <v>0</v>
      </c>
      <c r="W244" s="8">
        <f>IF(SUM($I244:V244)&lt;SUMIF($J$5:V$5, $D244,$J$222:V$222), SUMIF($J$5:V$5, $D244,$J$222:V$222)/$I$214, SUMIF($J$5:V$5, $D244,$J$222:V$222)-SUM($I244:V244))</f>
        <v>0</v>
      </c>
      <c r="X244" s="8">
        <f>IF(SUM($I244:W244)&lt;SUMIF($J$5:W$5, $D244,$J$222:W$222), SUMIF($J$5:W$5, $D244,$J$222:W$222)/$I$214, SUMIF($J$5:W$5, $D244,$J$222:W$222)-SUM($I244:W244))</f>
        <v>0</v>
      </c>
      <c r="Y244" s="8">
        <f>IF(SUM($I244:X244)&lt;SUMIF($J$5:X$5, $D244,$J$222:X$222), SUMIF($J$5:X$5, $D244,$J$222:X$222)/$I$214, SUMIF($J$5:X$5, $D244,$J$222:X$222)-SUM($I244:X244))</f>
        <v>0</v>
      </c>
      <c r="Z244" s="8">
        <f>IF(SUM($I244:Y244)&lt;SUMIF($J$5:Y$5, $D244,$J$222:Y$222), SUMIF($J$5:Y$5, $D244,$J$222:Y$222)/$I$214, SUMIF($J$5:Y$5, $D244,$J$222:Y$222)-SUM($I244:Y244))</f>
        <v>0</v>
      </c>
      <c r="AA244" s="8">
        <f>IF(SUM($I244:Z244)&lt;SUMIF($J$5:Z$5, $D244,$J$222:Z$222), SUMIF($J$5:Z$5, $D244,$J$222:Z$222)/$I$214, SUMIF($J$5:Z$5, $D244,$J$222:Z$222)-SUM($I244:Z244))</f>
        <v>0</v>
      </c>
      <c r="AB244" s="8">
        <f>IF(SUM($I244:AA244)&lt;SUMIF($J$5:AA$5, $D244,$J$222:AA$222), SUMIF($J$5:AA$5, $D244,$J$222:AA$222)/$I$214, SUMIF($J$5:AA$5, $D244,$J$222:AA$222)-SUM($I244:AA244))</f>
        <v>0</v>
      </c>
      <c r="AC244" s="8">
        <f>IF(SUM($I244:AB244)&lt;SUMIF($J$5:AB$5, $D244,$J$222:AB$222), SUMIF($J$5:AB$5, $D244,$J$222:AB$222)/$I$214, SUMIF($J$5:AB$5, $D244,$J$222:AB$222)-SUM($I244:AB244))</f>
        <v>0</v>
      </c>
      <c r="AD244" s="8">
        <f>IF(SUM($I244:AC244)&lt;SUMIF($J$5:AC$5, $D244,$J$222:AC$222), SUMIF($J$5:AC$5, $D244,$J$222:AC$222)/$I$214, SUMIF($J$5:AC$5, $D244,$J$222:AC$222)-SUM($I244:AC244))</f>
        <v>0</v>
      </c>
      <c r="AE244" s="8">
        <f>IF(SUM($I244:AD244)&lt;SUMIF($J$5:AD$5, $D244,$J$222:AD$222), SUMIF($J$5:AD$5, $D244,$J$222:AD$222)/$I$214, SUMIF($J$5:AD$5, $D244,$J$222:AD$222)-SUM($I244:AD244))</f>
        <v>0.21182514612342113</v>
      </c>
      <c r="AF244" s="8">
        <f>IF(SUM($I244:AE244)&lt;SUMIF($J$5:AE$5, $D244,$J$222:AE$222), SUMIF($J$5:AE$5, $D244,$J$222:AE$222)/$I$214, SUMIF($J$5:AE$5, $D244,$J$222:AE$222)-SUM($I244:AE244))</f>
        <v>0.21182514612342113</v>
      </c>
      <c r="AG244" s="8">
        <f>IF(SUM($I244:AF244)&lt;SUMIF($J$5:AF$5, $D244,$J$222:AF$222), SUMIF($J$5:AF$5, $D244,$J$222:AF$222)/$I$214, SUMIF($J$5:AF$5, $D244,$J$222:AF$222)-SUM($I244:AF244))</f>
        <v>0.21182514612342113</v>
      </c>
      <c r="AH244" s="8">
        <f>IF(SUM($I244:AG244)&lt;SUMIF($J$5:AG$5, $D244,$J$222:AG$222), SUMIF($J$5:AG$5, $D244,$J$222:AG$222)/$I$214, SUMIF($J$5:AG$5, $D244,$J$222:AG$222)-SUM($I244:AG244))</f>
        <v>0.21182514612342113</v>
      </c>
      <c r="AI244" s="8">
        <f>IF(SUM($I244:AH244)&lt;SUMIF($J$5:AH$5, $D244,$J$222:AH$222), SUMIF($J$5:AH$5, $D244,$J$222:AH$222)/$I$214, SUMIF($J$5:AH$5, $D244,$J$222:AH$222)-SUM($I244:AH244))</f>
        <v>0.21182514612342113</v>
      </c>
      <c r="AJ244" s="8">
        <f>IF(SUM($I244:AI244)&lt;SUMIF($J$5:AI$5, $D244,$J$222:AI$222), SUMIF($J$5:AI$5, $D244,$J$222:AI$222)/$I$214, SUMIF($J$5:AI$5, $D244,$J$222:AI$222)-SUM($I244:AI244))</f>
        <v>0.21182514612342113</v>
      </c>
      <c r="AK244" s="8">
        <f>IF(SUM($I244:AJ244)&lt;SUMIF($J$5:AJ$5, $D244,$J$222:AJ$222), SUMIF($J$5:AJ$5, $D244,$J$222:AJ$222)/$I$214, SUMIF($J$5:AJ$5, $D244,$J$222:AJ$222)-SUM($I244:AJ244))</f>
        <v>0.21182514612342113</v>
      </c>
      <c r="AL244" s="8">
        <f>IF(SUM($I244:AK244)&lt;SUMIF($J$5:AK$5, $D244,$J$222:AK$222), SUMIF($J$5:AK$5, $D244,$J$222:AK$222)/$I$214, SUMIF($J$5:AK$5, $D244,$J$222:AK$222)-SUM($I244:AK244))</f>
        <v>0.21182514612342113</v>
      </c>
      <c r="AM244" s="8">
        <f>IF(SUM($I244:AL244)&lt;SUMIF($J$5:AL$5, $D244,$J$222:AL$222), SUMIF($J$5:AL$5, $D244,$J$222:AL$222)/$I$214, SUMIF($J$5:AL$5, $D244,$J$222:AL$222)-SUM($I244:AL244))</f>
        <v>0.21182514612342113</v>
      </c>
      <c r="AP244" s="9"/>
    </row>
    <row r="245" spans="4:42" ht="12.75" customHeight="1">
      <c r="D245" s="36">
        <f t="shared" si="158"/>
        <v>2032</v>
      </c>
      <c r="E245" s="1" t="s">
        <v>50</v>
      </c>
      <c r="I245" s="57"/>
      <c r="J245" s="8">
        <f>IF(SUM($I245:I245)&lt;SUMIF(I$5:$J$5, $D245,I$222:$J$222), SUMIF(I$5:$J$5, $D245,I$222:$J$222)/$I$214, SUMIF(I$5:$J$5, $D245,I$222:$J$222)-SUM($I245:I245))</f>
        <v>0</v>
      </c>
      <c r="K245" s="8">
        <f>IF(SUM($I245:J245)&lt;SUMIF(J$5:$J$5, $D245,J$222:$J$222), SUMIF(J$5:$J$5, $D245,J$222:$J$222)/$I$214, SUMIF(J$5:$J$5, $D245,J$222:$J$222)-SUM($I245:J245))</f>
        <v>0</v>
      </c>
      <c r="L245" s="8">
        <f>IF(SUM($I245:K245)&lt;SUMIF($J$5:K$5, $D245,$J$222:K$222), SUMIF($J$5:K$5, $D245,$J$222:K$222)/$I$214, SUMIF($J$5:K$5, $D245,$J$222:K$222)-SUM($I245:K245))</f>
        <v>0</v>
      </c>
      <c r="M245" s="8">
        <f>IF(SUM($I245:L245)&lt;SUMIF($J$5:L$5, $D245,$J$222:L$222), SUMIF($J$5:L$5, $D245,$J$222:L$222)/$I$214, SUMIF($J$5:L$5, $D245,$J$222:L$222)-SUM($I245:L245))</f>
        <v>0</v>
      </c>
      <c r="N245" s="8">
        <f>IF(SUM($I245:M245)&lt;SUMIF($J$5:M$5, $D245,$J$222:M$222), SUMIF($J$5:M$5, $D245,$J$222:M$222)/$I$214, SUMIF($J$5:M$5, $D245,$J$222:M$222)-SUM($I245:M245))</f>
        <v>0</v>
      </c>
      <c r="O245" s="8">
        <f>IF(SUM($I245:N245)&lt;SUMIF($J$5:N$5, $D245,$J$222:N$222), SUMIF($J$5:N$5, $D245,$J$222:N$222)/$I$214, SUMIF($J$5:N$5, $D245,$J$222:N$222)-SUM($I245:N245))</f>
        <v>0</v>
      </c>
      <c r="P245" s="8">
        <f>IF(SUM($I245:O245)&lt;SUMIF($J$5:O$5, $D245,$J$222:O$222), SUMIF($J$5:O$5, $D245,$J$222:O$222)/$I$214, SUMIF($J$5:O$5, $D245,$J$222:O$222)-SUM($I245:O245))</f>
        <v>0</v>
      </c>
      <c r="Q245" s="8">
        <f>IF(SUM($I245:P245)&lt;SUMIF($J$5:P$5, $D245,$J$222:P$222), SUMIF($J$5:P$5, $D245,$J$222:P$222)/$I$214, SUMIF($J$5:P$5, $D245,$J$222:P$222)-SUM($I245:P245))</f>
        <v>0</v>
      </c>
      <c r="R245" s="8">
        <f>IF(SUM($I245:Q245)&lt;SUMIF($J$5:Q$5, $D245,$J$222:Q$222), SUMIF($J$5:Q$5, $D245,$J$222:Q$222)/$I$214, SUMIF($J$5:Q$5, $D245,$J$222:Q$222)-SUM($I245:Q245))</f>
        <v>0</v>
      </c>
      <c r="S245" s="8">
        <f>IF(SUM($I245:R245)&lt;SUMIF($J$5:R$5, $D245,$J$222:R$222), SUMIF($J$5:R$5, $D245,$J$222:R$222)/$I$214, SUMIF($J$5:R$5, $D245,$J$222:R$222)-SUM($I245:R245))</f>
        <v>0</v>
      </c>
      <c r="T245" s="8">
        <f>IF(SUM($I245:S245)&lt;SUMIF($J$5:S$5, $D245,$J$222:S$222), SUMIF($J$5:S$5, $D245,$J$222:S$222)/$I$214, SUMIF($J$5:S$5, $D245,$J$222:S$222)-SUM($I245:S245))</f>
        <v>0</v>
      </c>
      <c r="U245" s="8">
        <f>IF(SUM($I245:T245)&lt;SUMIF($J$5:T$5, $D245,$J$222:T$222), SUMIF($J$5:T$5, $D245,$J$222:T$222)/$I$214, SUMIF($J$5:T$5, $D245,$J$222:T$222)-SUM($I245:T245))</f>
        <v>0</v>
      </c>
      <c r="V245" s="8">
        <f>IF(SUM($I245:U245)&lt;SUMIF($J$5:U$5, $D245,$J$222:U$222), SUMIF($J$5:U$5, $D245,$J$222:U$222)/$I$214, SUMIF($J$5:U$5, $D245,$J$222:U$222)-SUM($I245:U245))</f>
        <v>0</v>
      </c>
      <c r="W245" s="8">
        <f>IF(SUM($I245:V245)&lt;SUMIF($J$5:V$5, $D245,$J$222:V$222), SUMIF($J$5:V$5, $D245,$J$222:V$222)/$I$214, SUMIF($J$5:V$5, $D245,$J$222:V$222)-SUM($I245:V245))</f>
        <v>0</v>
      </c>
      <c r="X245" s="8">
        <f>IF(SUM($I245:W245)&lt;SUMIF($J$5:W$5, $D245,$J$222:W$222), SUMIF($J$5:W$5, $D245,$J$222:W$222)/$I$214, SUMIF($J$5:W$5, $D245,$J$222:W$222)-SUM($I245:W245))</f>
        <v>0</v>
      </c>
      <c r="Y245" s="8">
        <f>IF(SUM($I245:X245)&lt;SUMIF($J$5:X$5, $D245,$J$222:X$222), SUMIF($J$5:X$5, $D245,$J$222:X$222)/$I$214, SUMIF($J$5:X$5, $D245,$J$222:X$222)-SUM($I245:X245))</f>
        <v>0</v>
      </c>
      <c r="Z245" s="8">
        <f>IF(SUM($I245:Y245)&lt;SUMIF($J$5:Y$5, $D245,$J$222:Y$222), SUMIF($J$5:Y$5, $D245,$J$222:Y$222)/$I$214, SUMIF($J$5:Y$5, $D245,$J$222:Y$222)-SUM($I245:Y245))</f>
        <v>0</v>
      </c>
      <c r="AA245" s="8">
        <f>IF(SUM($I245:Z245)&lt;SUMIF($J$5:Z$5, $D245,$J$222:Z$222), SUMIF($J$5:Z$5, $D245,$J$222:Z$222)/$I$214, SUMIF($J$5:Z$5, $D245,$J$222:Z$222)-SUM($I245:Z245))</f>
        <v>0</v>
      </c>
      <c r="AB245" s="8">
        <f>IF(SUM($I245:AA245)&lt;SUMIF($J$5:AA$5, $D245,$J$222:AA$222), SUMIF($J$5:AA$5, $D245,$J$222:AA$222)/$I$214, SUMIF($J$5:AA$5, $D245,$J$222:AA$222)-SUM($I245:AA245))</f>
        <v>0</v>
      </c>
      <c r="AC245" s="8">
        <f>IF(SUM($I245:AB245)&lt;SUMIF($J$5:AB$5, $D245,$J$222:AB$222), SUMIF($J$5:AB$5, $D245,$J$222:AB$222)/$I$214, SUMIF($J$5:AB$5, $D245,$J$222:AB$222)-SUM($I245:AB245))</f>
        <v>0</v>
      </c>
      <c r="AD245" s="8">
        <f>IF(SUM($I245:AC245)&lt;SUMIF($J$5:AC$5, $D245,$J$222:AC$222), SUMIF($J$5:AC$5, $D245,$J$222:AC$222)/$I$214, SUMIF($J$5:AC$5, $D245,$J$222:AC$222)-SUM($I245:AC245))</f>
        <v>0</v>
      </c>
      <c r="AE245" s="8">
        <f>IF(SUM($I245:AD245)&lt;SUMIF($J$5:AD$5, $D245,$J$222:AD$222), SUMIF($J$5:AD$5, $D245,$J$222:AD$222)/$I$214, SUMIF($J$5:AD$5, $D245,$J$222:AD$222)-SUM($I245:AD245))</f>
        <v>0</v>
      </c>
      <c r="AF245" s="8">
        <f>IF(SUM($I245:AE245)&lt;SUMIF($J$5:AE$5, $D245,$J$222:AE$222), SUMIF($J$5:AE$5, $D245,$J$222:AE$222)/$I$214, SUMIF($J$5:AE$5, $D245,$J$222:AE$222)-SUM($I245:AE245))</f>
        <v>0.21182514612342113</v>
      </c>
      <c r="AG245" s="8">
        <f>IF(SUM($I245:AF245)&lt;SUMIF($J$5:AF$5, $D245,$J$222:AF$222), SUMIF($J$5:AF$5, $D245,$J$222:AF$222)/$I$214, SUMIF($J$5:AF$5, $D245,$J$222:AF$222)-SUM($I245:AF245))</f>
        <v>0.21182514612342113</v>
      </c>
      <c r="AH245" s="8">
        <f>IF(SUM($I245:AG245)&lt;SUMIF($J$5:AG$5, $D245,$J$222:AG$222), SUMIF($J$5:AG$5, $D245,$J$222:AG$222)/$I$214, SUMIF($J$5:AG$5, $D245,$J$222:AG$222)-SUM($I245:AG245))</f>
        <v>0.21182514612342113</v>
      </c>
      <c r="AI245" s="8">
        <f>IF(SUM($I245:AH245)&lt;SUMIF($J$5:AH$5, $D245,$J$222:AH$222), SUMIF($J$5:AH$5, $D245,$J$222:AH$222)/$I$214, SUMIF($J$5:AH$5, $D245,$J$222:AH$222)-SUM($I245:AH245))</f>
        <v>0.21182514612342113</v>
      </c>
      <c r="AJ245" s="8">
        <f>IF(SUM($I245:AI245)&lt;SUMIF($J$5:AI$5, $D245,$J$222:AI$222), SUMIF($J$5:AI$5, $D245,$J$222:AI$222)/$I$214, SUMIF($J$5:AI$5, $D245,$J$222:AI$222)-SUM($I245:AI245))</f>
        <v>0.21182514612342113</v>
      </c>
      <c r="AK245" s="8">
        <f>IF(SUM($I245:AJ245)&lt;SUMIF($J$5:AJ$5, $D245,$J$222:AJ$222), SUMIF($J$5:AJ$5, $D245,$J$222:AJ$222)/$I$214, SUMIF($J$5:AJ$5, $D245,$J$222:AJ$222)-SUM($I245:AJ245))</f>
        <v>0.21182514612342113</v>
      </c>
      <c r="AL245" s="8">
        <f>IF(SUM($I245:AK245)&lt;SUMIF($J$5:AK$5, $D245,$J$222:AK$222), SUMIF($J$5:AK$5, $D245,$J$222:AK$222)/$I$214, SUMIF($J$5:AK$5, $D245,$J$222:AK$222)-SUM($I245:AK245))</f>
        <v>0.21182514612342113</v>
      </c>
      <c r="AM245" s="8">
        <f>IF(SUM($I245:AL245)&lt;SUMIF($J$5:AL$5, $D245,$J$222:AL$222), SUMIF($J$5:AL$5, $D245,$J$222:AL$222)/$I$214, SUMIF($J$5:AL$5, $D245,$J$222:AL$222)-SUM($I245:AL245))</f>
        <v>0.21182514612342113</v>
      </c>
      <c r="AP245" s="9"/>
    </row>
    <row r="246" spans="4:42" ht="12.75" customHeight="1">
      <c r="D246" s="36">
        <f t="shared" si="158"/>
        <v>2033</v>
      </c>
      <c r="E246" s="1" t="s">
        <v>50</v>
      </c>
      <c r="I246" s="57"/>
      <c r="J246" s="8">
        <f>IF(SUM($I246:I246)&lt;SUMIF(I$5:$J$5, $D246,I$222:$J$222), SUMIF(I$5:$J$5, $D246,I$222:$J$222)/$I$214, SUMIF(I$5:$J$5, $D246,I$222:$J$222)-SUM($I246:I246))</f>
        <v>0</v>
      </c>
      <c r="K246" s="8">
        <f>IF(SUM($I246:J246)&lt;SUMIF(J$5:$J$5, $D246,J$222:$J$222), SUMIF(J$5:$J$5, $D246,J$222:$J$222)/$I$214, SUMIF(J$5:$J$5, $D246,J$222:$J$222)-SUM($I246:J246))</f>
        <v>0</v>
      </c>
      <c r="L246" s="8">
        <f>IF(SUM($I246:K246)&lt;SUMIF($J$5:K$5, $D246,$J$222:K$222), SUMIF($J$5:K$5, $D246,$J$222:K$222)/$I$214, SUMIF($J$5:K$5, $D246,$J$222:K$222)-SUM($I246:K246))</f>
        <v>0</v>
      </c>
      <c r="M246" s="8">
        <f>IF(SUM($I246:L246)&lt;SUMIF($J$5:L$5, $D246,$J$222:L$222), SUMIF($J$5:L$5, $D246,$J$222:L$222)/$I$214, SUMIF($J$5:L$5, $D246,$J$222:L$222)-SUM($I246:L246))</f>
        <v>0</v>
      </c>
      <c r="N246" s="8">
        <f>IF(SUM($I246:M246)&lt;SUMIF($J$5:M$5, $D246,$J$222:M$222), SUMIF($J$5:M$5, $D246,$J$222:M$222)/$I$214, SUMIF($J$5:M$5, $D246,$J$222:M$222)-SUM($I246:M246))</f>
        <v>0</v>
      </c>
      <c r="O246" s="8">
        <f>IF(SUM($I246:N246)&lt;SUMIF($J$5:N$5, $D246,$J$222:N$222), SUMIF($J$5:N$5, $D246,$J$222:N$222)/$I$214, SUMIF($J$5:N$5, $D246,$J$222:N$222)-SUM($I246:N246))</f>
        <v>0</v>
      </c>
      <c r="P246" s="8">
        <f>IF(SUM($I246:O246)&lt;SUMIF($J$5:O$5, $D246,$J$222:O$222), SUMIF($J$5:O$5, $D246,$J$222:O$222)/$I$214, SUMIF($J$5:O$5, $D246,$J$222:O$222)-SUM($I246:O246))</f>
        <v>0</v>
      </c>
      <c r="Q246" s="8">
        <f>IF(SUM($I246:P246)&lt;SUMIF($J$5:P$5, $D246,$J$222:P$222), SUMIF($J$5:P$5, $D246,$J$222:P$222)/$I$214, SUMIF($J$5:P$5, $D246,$J$222:P$222)-SUM($I246:P246))</f>
        <v>0</v>
      </c>
      <c r="R246" s="8">
        <f>IF(SUM($I246:Q246)&lt;SUMIF($J$5:Q$5, $D246,$J$222:Q$222), SUMIF($J$5:Q$5, $D246,$J$222:Q$222)/$I$214, SUMIF($J$5:Q$5, $D246,$J$222:Q$222)-SUM($I246:Q246))</f>
        <v>0</v>
      </c>
      <c r="S246" s="8">
        <f>IF(SUM($I246:R246)&lt;SUMIF($J$5:R$5, $D246,$J$222:R$222), SUMIF($J$5:R$5, $D246,$J$222:R$222)/$I$214, SUMIF($J$5:R$5, $D246,$J$222:R$222)-SUM($I246:R246))</f>
        <v>0</v>
      </c>
      <c r="T246" s="8">
        <f>IF(SUM($I246:S246)&lt;SUMIF($J$5:S$5, $D246,$J$222:S$222), SUMIF($J$5:S$5, $D246,$J$222:S$222)/$I$214, SUMIF($J$5:S$5, $D246,$J$222:S$222)-SUM($I246:S246))</f>
        <v>0</v>
      </c>
      <c r="U246" s="8">
        <f>IF(SUM($I246:T246)&lt;SUMIF($J$5:T$5, $D246,$J$222:T$222), SUMIF($J$5:T$5, $D246,$J$222:T$222)/$I$214, SUMIF($J$5:T$5, $D246,$J$222:T$222)-SUM($I246:T246))</f>
        <v>0</v>
      </c>
      <c r="V246" s="8">
        <f>IF(SUM($I246:U246)&lt;SUMIF($J$5:U$5, $D246,$J$222:U$222), SUMIF($J$5:U$5, $D246,$J$222:U$222)/$I$214, SUMIF($J$5:U$5, $D246,$J$222:U$222)-SUM($I246:U246))</f>
        <v>0</v>
      </c>
      <c r="W246" s="8">
        <f>IF(SUM($I246:V246)&lt;SUMIF($J$5:V$5, $D246,$J$222:V$222), SUMIF($J$5:V$5, $D246,$J$222:V$222)/$I$214, SUMIF($J$5:V$5, $D246,$J$222:V$222)-SUM($I246:V246))</f>
        <v>0</v>
      </c>
      <c r="X246" s="8">
        <f>IF(SUM($I246:W246)&lt;SUMIF($J$5:W$5, $D246,$J$222:W$222), SUMIF($J$5:W$5, $D246,$J$222:W$222)/$I$214, SUMIF($J$5:W$5, $D246,$J$222:W$222)-SUM($I246:W246))</f>
        <v>0</v>
      </c>
      <c r="Y246" s="8">
        <f>IF(SUM($I246:X246)&lt;SUMIF($J$5:X$5, $D246,$J$222:X$222), SUMIF($J$5:X$5, $D246,$J$222:X$222)/$I$214, SUMIF($J$5:X$5, $D246,$J$222:X$222)-SUM($I246:X246))</f>
        <v>0</v>
      </c>
      <c r="Z246" s="8">
        <f>IF(SUM($I246:Y246)&lt;SUMIF($J$5:Y$5, $D246,$J$222:Y$222), SUMIF($J$5:Y$5, $D246,$J$222:Y$222)/$I$214, SUMIF($J$5:Y$5, $D246,$J$222:Y$222)-SUM($I246:Y246))</f>
        <v>0</v>
      </c>
      <c r="AA246" s="8">
        <f>IF(SUM($I246:Z246)&lt;SUMIF($J$5:Z$5, $D246,$J$222:Z$222), SUMIF($J$5:Z$5, $D246,$J$222:Z$222)/$I$214, SUMIF($J$5:Z$5, $D246,$J$222:Z$222)-SUM($I246:Z246))</f>
        <v>0</v>
      </c>
      <c r="AB246" s="8">
        <f>IF(SUM($I246:AA246)&lt;SUMIF($J$5:AA$5, $D246,$J$222:AA$222), SUMIF($J$5:AA$5, $D246,$J$222:AA$222)/$I$214, SUMIF($J$5:AA$5, $D246,$J$222:AA$222)-SUM($I246:AA246))</f>
        <v>0</v>
      </c>
      <c r="AC246" s="8">
        <f>IF(SUM($I246:AB246)&lt;SUMIF($J$5:AB$5, $D246,$J$222:AB$222), SUMIF($J$5:AB$5, $D246,$J$222:AB$222)/$I$214, SUMIF($J$5:AB$5, $D246,$J$222:AB$222)-SUM($I246:AB246))</f>
        <v>0</v>
      </c>
      <c r="AD246" s="8">
        <f>IF(SUM($I246:AC246)&lt;SUMIF($J$5:AC$5, $D246,$J$222:AC$222), SUMIF($J$5:AC$5, $D246,$J$222:AC$222)/$I$214, SUMIF($J$5:AC$5, $D246,$J$222:AC$222)-SUM($I246:AC246))</f>
        <v>0</v>
      </c>
      <c r="AE246" s="8">
        <f>IF(SUM($I246:AD246)&lt;SUMIF($J$5:AD$5, $D246,$J$222:AD$222), SUMIF($J$5:AD$5, $D246,$J$222:AD$222)/$I$214, SUMIF($J$5:AD$5, $D246,$J$222:AD$222)-SUM($I246:AD246))</f>
        <v>0</v>
      </c>
      <c r="AF246" s="8">
        <f>IF(SUM($I246:AE246)&lt;SUMIF($J$5:AE$5, $D246,$J$222:AE$222), SUMIF($J$5:AE$5, $D246,$J$222:AE$222)/$I$214, SUMIF($J$5:AE$5, $D246,$J$222:AE$222)-SUM($I246:AE246))</f>
        <v>0</v>
      </c>
      <c r="AG246" s="8">
        <f>IF(SUM($I246:AF246)&lt;SUMIF($J$5:AF$5, $D246,$J$222:AF$222), SUMIF($J$5:AF$5, $D246,$J$222:AF$222)/$I$214, SUMIF($J$5:AF$5, $D246,$J$222:AF$222)-SUM($I246:AF246))</f>
        <v>0.21182514612342113</v>
      </c>
      <c r="AH246" s="8">
        <f>IF(SUM($I246:AG246)&lt;SUMIF($J$5:AG$5, $D246,$J$222:AG$222), SUMIF($J$5:AG$5, $D246,$J$222:AG$222)/$I$214, SUMIF($J$5:AG$5, $D246,$J$222:AG$222)-SUM($I246:AG246))</f>
        <v>0.21182514612342113</v>
      </c>
      <c r="AI246" s="8">
        <f>IF(SUM($I246:AH246)&lt;SUMIF($J$5:AH$5, $D246,$J$222:AH$222), SUMIF($J$5:AH$5, $D246,$J$222:AH$222)/$I$214, SUMIF($J$5:AH$5, $D246,$J$222:AH$222)-SUM($I246:AH246))</f>
        <v>0.21182514612342113</v>
      </c>
      <c r="AJ246" s="8">
        <f>IF(SUM($I246:AI246)&lt;SUMIF($J$5:AI$5, $D246,$J$222:AI$222), SUMIF($J$5:AI$5, $D246,$J$222:AI$222)/$I$214, SUMIF($J$5:AI$5, $D246,$J$222:AI$222)-SUM($I246:AI246))</f>
        <v>0.21182514612342113</v>
      </c>
      <c r="AK246" s="8">
        <f>IF(SUM($I246:AJ246)&lt;SUMIF($J$5:AJ$5, $D246,$J$222:AJ$222), SUMIF($J$5:AJ$5, $D246,$J$222:AJ$222)/$I$214, SUMIF($J$5:AJ$5, $D246,$J$222:AJ$222)-SUM($I246:AJ246))</f>
        <v>0.21182514612342113</v>
      </c>
      <c r="AL246" s="8">
        <f>IF(SUM($I246:AK246)&lt;SUMIF($J$5:AK$5, $D246,$J$222:AK$222), SUMIF($J$5:AK$5, $D246,$J$222:AK$222)/$I$214, SUMIF($J$5:AK$5, $D246,$J$222:AK$222)-SUM($I246:AK246))</f>
        <v>0.21182514612342113</v>
      </c>
      <c r="AM246" s="8">
        <f>IF(SUM($I246:AL246)&lt;SUMIF($J$5:AL$5, $D246,$J$222:AL$222), SUMIF($J$5:AL$5, $D246,$J$222:AL$222)/$I$214, SUMIF($J$5:AL$5, $D246,$J$222:AL$222)-SUM($I246:AL246))</f>
        <v>0.21182514612342113</v>
      </c>
      <c r="AP246" s="9"/>
    </row>
    <row r="247" spans="4:42" ht="12.75" customHeight="1">
      <c r="D247" s="36">
        <f t="shared" si="158"/>
        <v>2034</v>
      </c>
      <c r="E247" s="1" t="s">
        <v>50</v>
      </c>
      <c r="I247" s="57"/>
      <c r="J247" s="8">
        <f>IF(SUM($I247:I247)&lt;SUMIF(I$5:$J$5, $D247,I$222:$J$222), SUMIF(I$5:$J$5, $D247,I$222:$J$222)/$I$214, SUMIF(I$5:$J$5, $D247,I$222:$J$222)-SUM($I247:I247))</f>
        <v>0</v>
      </c>
      <c r="K247" s="8">
        <f>IF(SUM($I247:J247)&lt;SUMIF(J$5:$J$5, $D247,J$222:$J$222), SUMIF(J$5:$J$5, $D247,J$222:$J$222)/$I$214, SUMIF(J$5:$J$5, $D247,J$222:$J$222)-SUM($I247:J247))</f>
        <v>0</v>
      </c>
      <c r="L247" s="8">
        <f>IF(SUM($I247:K247)&lt;SUMIF($J$5:K$5, $D247,$J$222:K$222), SUMIF($J$5:K$5, $D247,$J$222:K$222)/$I$214, SUMIF($J$5:K$5, $D247,$J$222:K$222)-SUM($I247:K247))</f>
        <v>0</v>
      </c>
      <c r="M247" s="8">
        <f>IF(SUM($I247:L247)&lt;SUMIF($J$5:L$5, $D247,$J$222:L$222), SUMIF($J$5:L$5, $D247,$J$222:L$222)/$I$214, SUMIF($J$5:L$5, $D247,$J$222:L$222)-SUM($I247:L247))</f>
        <v>0</v>
      </c>
      <c r="N247" s="8">
        <f>IF(SUM($I247:M247)&lt;SUMIF($J$5:M$5, $D247,$J$222:M$222), SUMIF($J$5:M$5, $D247,$J$222:M$222)/$I$214, SUMIF($J$5:M$5, $D247,$J$222:M$222)-SUM($I247:M247))</f>
        <v>0</v>
      </c>
      <c r="O247" s="8">
        <f>IF(SUM($I247:N247)&lt;SUMIF($J$5:N$5, $D247,$J$222:N$222), SUMIF($J$5:N$5, $D247,$J$222:N$222)/$I$214, SUMIF($J$5:N$5, $D247,$J$222:N$222)-SUM($I247:N247))</f>
        <v>0</v>
      </c>
      <c r="P247" s="8">
        <f>IF(SUM($I247:O247)&lt;SUMIF($J$5:O$5, $D247,$J$222:O$222), SUMIF($J$5:O$5, $D247,$J$222:O$222)/$I$214, SUMIF($J$5:O$5, $D247,$J$222:O$222)-SUM($I247:O247))</f>
        <v>0</v>
      </c>
      <c r="Q247" s="8">
        <f>IF(SUM($I247:P247)&lt;SUMIF($J$5:P$5, $D247,$J$222:P$222), SUMIF($J$5:P$5, $D247,$J$222:P$222)/$I$214, SUMIF($J$5:P$5, $D247,$J$222:P$222)-SUM($I247:P247))</f>
        <v>0</v>
      </c>
      <c r="R247" s="8">
        <f>IF(SUM($I247:Q247)&lt;SUMIF($J$5:Q$5, $D247,$J$222:Q$222), SUMIF($J$5:Q$5, $D247,$J$222:Q$222)/$I$214, SUMIF($J$5:Q$5, $D247,$J$222:Q$222)-SUM($I247:Q247))</f>
        <v>0</v>
      </c>
      <c r="S247" s="8">
        <f>IF(SUM($I247:R247)&lt;SUMIF($J$5:R$5, $D247,$J$222:R$222), SUMIF($J$5:R$5, $D247,$J$222:R$222)/$I$214, SUMIF($J$5:R$5, $D247,$J$222:R$222)-SUM($I247:R247))</f>
        <v>0</v>
      </c>
      <c r="T247" s="8">
        <f>IF(SUM($I247:S247)&lt;SUMIF($J$5:S$5, $D247,$J$222:S$222), SUMIF($J$5:S$5, $D247,$J$222:S$222)/$I$214, SUMIF($J$5:S$5, $D247,$J$222:S$222)-SUM($I247:S247))</f>
        <v>0</v>
      </c>
      <c r="U247" s="8">
        <f>IF(SUM($I247:T247)&lt;SUMIF($J$5:T$5, $D247,$J$222:T$222), SUMIF($J$5:T$5, $D247,$J$222:T$222)/$I$214, SUMIF($J$5:T$5, $D247,$J$222:T$222)-SUM($I247:T247))</f>
        <v>0</v>
      </c>
      <c r="V247" s="8">
        <f>IF(SUM($I247:U247)&lt;SUMIF($J$5:U$5, $D247,$J$222:U$222), SUMIF($J$5:U$5, $D247,$J$222:U$222)/$I$214, SUMIF($J$5:U$5, $D247,$J$222:U$222)-SUM($I247:U247))</f>
        <v>0</v>
      </c>
      <c r="W247" s="8">
        <f>IF(SUM($I247:V247)&lt;SUMIF($J$5:V$5, $D247,$J$222:V$222), SUMIF($J$5:V$5, $D247,$J$222:V$222)/$I$214, SUMIF($J$5:V$5, $D247,$J$222:V$222)-SUM($I247:V247))</f>
        <v>0</v>
      </c>
      <c r="X247" s="8">
        <f>IF(SUM($I247:W247)&lt;SUMIF($J$5:W$5, $D247,$J$222:W$222), SUMIF($J$5:W$5, $D247,$J$222:W$222)/$I$214, SUMIF($J$5:W$5, $D247,$J$222:W$222)-SUM($I247:W247))</f>
        <v>0</v>
      </c>
      <c r="Y247" s="8">
        <f>IF(SUM($I247:X247)&lt;SUMIF($J$5:X$5, $D247,$J$222:X$222), SUMIF($J$5:X$5, $D247,$J$222:X$222)/$I$214, SUMIF($J$5:X$5, $D247,$J$222:X$222)-SUM($I247:X247))</f>
        <v>0</v>
      </c>
      <c r="Z247" s="8">
        <f>IF(SUM($I247:Y247)&lt;SUMIF($J$5:Y$5, $D247,$J$222:Y$222), SUMIF($J$5:Y$5, $D247,$J$222:Y$222)/$I$214, SUMIF($J$5:Y$5, $D247,$J$222:Y$222)-SUM($I247:Y247))</f>
        <v>0</v>
      </c>
      <c r="AA247" s="8">
        <f>IF(SUM($I247:Z247)&lt;SUMIF($J$5:Z$5, $D247,$J$222:Z$222), SUMIF($J$5:Z$5, $D247,$J$222:Z$222)/$I$214, SUMIF($J$5:Z$5, $D247,$J$222:Z$222)-SUM($I247:Z247))</f>
        <v>0</v>
      </c>
      <c r="AB247" s="8">
        <f>IF(SUM($I247:AA247)&lt;SUMIF($J$5:AA$5, $D247,$J$222:AA$222), SUMIF($J$5:AA$5, $D247,$J$222:AA$222)/$I$214, SUMIF($J$5:AA$5, $D247,$J$222:AA$222)-SUM($I247:AA247))</f>
        <v>0</v>
      </c>
      <c r="AC247" s="8">
        <f>IF(SUM($I247:AB247)&lt;SUMIF($J$5:AB$5, $D247,$J$222:AB$222), SUMIF($J$5:AB$5, $D247,$J$222:AB$222)/$I$214, SUMIF($J$5:AB$5, $D247,$J$222:AB$222)-SUM($I247:AB247))</f>
        <v>0</v>
      </c>
      <c r="AD247" s="8">
        <f>IF(SUM($I247:AC247)&lt;SUMIF($J$5:AC$5, $D247,$J$222:AC$222), SUMIF($J$5:AC$5, $D247,$J$222:AC$222)/$I$214, SUMIF($J$5:AC$5, $D247,$J$222:AC$222)-SUM($I247:AC247))</f>
        <v>0</v>
      </c>
      <c r="AE247" s="8">
        <f>IF(SUM($I247:AD247)&lt;SUMIF($J$5:AD$5, $D247,$J$222:AD$222), SUMIF($J$5:AD$5, $D247,$J$222:AD$222)/$I$214, SUMIF($J$5:AD$5, $D247,$J$222:AD$222)-SUM($I247:AD247))</f>
        <v>0</v>
      </c>
      <c r="AF247" s="8">
        <f>IF(SUM($I247:AE247)&lt;SUMIF($J$5:AE$5, $D247,$J$222:AE$222), SUMIF($J$5:AE$5, $D247,$J$222:AE$222)/$I$214, SUMIF($J$5:AE$5, $D247,$J$222:AE$222)-SUM($I247:AE247))</f>
        <v>0</v>
      </c>
      <c r="AG247" s="8">
        <f>IF(SUM($I247:AF247)&lt;SUMIF($J$5:AF$5, $D247,$J$222:AF$222), SUMIF($J$5:AF$5, $D247,$J$222:AF$222)/$I$214, SUMIF($J$5:AF$5, $D247,$J$222:AF$222)-SUM($I247:AF247))</f>
        <v>0</v>
      </c>
      <c r="AH247" s="8">
        <f>IF(SUM($I247:AG247)&lt;SUMIF($J$5:AG$5, $D247,$J$222:AG$222), SUMIF($J$5:AG$5, $D247,$J$222:AG$222)/$I$214, SUMIF($J$5:AG$5, $D247,$J$222:AG$222)-SUM($I247:AG247))</f>
        <v>0.21182514612342113</v>
      </c>
      <c r="AI247" s="8">
        <f>IF(SUM($I247:AH247)&lt;SUMIF($J$5:AH$5, $D247,$J$222:AH$222), SUMIF($J$5:AH$5, $D247,$J$222:AH$222)/$I$214, SUMIF($J$5:AH$5, $D247,$J$222:AH$222)-SUM($I247:AH247))</f>
        <v>0.21182514612342113</v>
      </c>
      <c r="AJ247" s="8">
        <f>IF(SUM($I247:AI247)&lt;SUMIF($J$5:AI$5, $D247,$J$222:AI$222), SUMIF($J$5:AI$5, $D247,$J$222:AI$222)/$I$214, SUMIF($J$5:AI$5, $D247,$J$222:AI$222)-SUM($I247:AI247))</f>
        <v>0.21182514612342113</v>
      </c>
      <c r="AK247" s="8">
        <f>IF(SUM($I247:AJ247)&lt;SUMIF($J$5:AJ$5, $D247,$J$222:AJ$222), SUMIF($J$5:AJ$5, $D247,$J$222:AJ$222)/$I$214, SUMIF($J$5:AJ$5, $D247,$J$222:AJ$222)-SUM($I247:AJ247))</f>
        <v>0.21182514612342113</v>
      </c>
      <c r="AL247" s="8">
        <f>IF(SUM($I247:AK247)&lt;SUMIF($J$5:AK$5, $D247,$J$222:AK$222), SUMIF($J$5:AK$5, $D247,$J$222:AK$222)/$I$214, SUMIF($J$5:AK$5, $D247,$J$222:AK$222)-SUM($I247:AK247))</f>
        <v>0.21182514612342113</v>
      </c>
      <c r="AM247" s="8">
        <f>IF(SUM($I247:AL247)&lt;SUMIF($J$5:AL$5, $D247,$J$222:AL$222), SUMIF($J$5:AL$5, $D247,$J$222:AL$222)/$I$214, SUMIF($J$5:AL$5, $D247,$J$222:AL$222)-SUM($I247:AL247))</f>
        <v>0.21182514612342113</v>
      </c>
      <c r="AP247" s="9"/>
    </row>
    <row r="248" spans="4:42" ht="12.75" customHeight="1">
      <c r="D248" s="36">
        <f t="shared" si="158"/>
        <v>2035</v>
      </c>
      <c r="E248" s="1" t="s">
        <v>50</v>
      </c>
      <c r="I248" s="57"/>
      <c r="J248" s="8">
        <f>IF(SUM($I248:I248)&lt;SUMIF(I$5:$J$5, $D248,I$222:$J$222), SUMIF(I$5:$J$5, $D248,I$222:$J$222)/$I$214, SUMIF(I$5:$J$5, $D248,I$222:$J$222)-SUM($I248:I248))</f>
        <v>0</v>
      </c>
      <c r="K248" s="8">
        <f>IF(SUM($I248:J248)&lt;SUMIF(J$5:$J$5, $D248,J$222:$J$222), SUMIF(J$5:$J$5, $D248,J$222:$J$222)/$I$214, SUMIF(J$5:$J$5, $D248,J$222:$J$222)-SUM($I248:J248))</f>
        <v>0</v>
      </c>
      <c r="L248" s="8">
        <f>IF(SUM($I248:K248)&lt;SUMIF($J$5:K$5, $D248,$J$222:K$222), SUMIF($J$5:K$5, $D248,$J$222:K$222)/$I$214, SUMIF($J$5:K$5, $D248,$J$222:K$222)-SUM($I248:K248))</f>
        <v>0</v>
      </c>
      <c r="M248" s="8">
        <f>IF(SUM($I248:L248)&lt;SUMIF($J$5:L$5, $D248,$J$222:L$222), SUMIF($J$5:L$5, $D248,$J$222:L$222)/$I$214, SUMIF($J$5:L$5, $D248,$J$222:L$222)-SUM($I248:L248))</f>
        <v>0</v>
      </c>
      <c r="N248" s="8">
        <f>IF(SUM($I248:M248)&lt;SUMIF($J$5:M$5, $D248,$J$222:M$222), SUMIF($J$5:M$5, $D248,$J$222:M$222)/$I$214, SUMIF($J$5:M$5, $D248,$J$222:M$222)-SUM($I248:M248))</f>
        <v>0</v>
      </c>
      <c r="O248" s="8">
        <f>IF(SUM($I248:N248)&lt;SUMIF($J$5:N$5, $D248,$J$222:N$222), SUMIF($J$5:N$5, $D248,$J$222:N$222)/$I$214, SUMIF($J$5:N$5, $D248,$J$222:N$222)-SUM($I248:N248))</f>
        <v>0</v>
      </c>
      <c r="P248" s="8">
        <f>IF(SUM($I248:O248)&lt;SUMIF($J$5:O$5, $D248,$J$222:O$222), SUMIF($J$5:O$5, $D248,$J$222:O$222)/$I$214, SUMIF($J$5:O$5, $D248,$J$222:O$222)-SUM($I248:O248))</f>
        <v>0</v>
      </c>
      <c r="Q248" s="8">
        <f>IF(SUM($I248:P248)&lt;SUMIF($J$5:P$5, $D248,$J$222:P$222), SUMIF($J$5:P$5, $D248,$J$222:P$222)/$I$214, SUMIF($J$5:P$5, $D248,$J$222:P$222)-SUM($I248:P248))</f>
        <v>0</v>
      </c>
      <c r="R248" s="8">
        <f>IF(SUM($I248:Q248)&lt;SUMIF($J$5:Q$5, $D248,$J$222:Q$222), SUMIF($J$5:Q$5, $D248,$J$222:Q$222)/$I$214, SUMIF($J$5:Q$5, $D248,$J$222:Q$222)-SUM($I248:Q248))</f>
        <v>0</v>
      </c>
      <c r="S248" s="8">
        <f>IF(SUM($I248:R248)&lt;SUMIF($J$5:R$5, $D248,$J$222:R$222), SUMIF($J$5:R$5, $D248,$J$222:R$222)/$I$214, SUMIF($J$5:R$5, $D248,$J$222:R$222)-SUM($I248:R248))</f>
        <v>0</v>
      </c>
      <c r="T248" s="8">
        <f>IF(SUM($I248:S248)&lt;SUMIF($J$5:S$5, $D248,$J$222:S$222), SUMIF($J$5:S$5, $D248,$J$222:S$222)/$I$214, SUMIF($J$5:S$5, $D248,$J$222:S$222)-SUM($I248:S248))</f>
        <v>0</v>
      </c>
      <c r="U248" s="8">
        <f>IF(SUM($I248:T248)&lt;SUMIF($J$5:T$5, $D248,$J$222:T$222), SUMIF($J$5:T$5, $D248,$J$222:T$222)/$I$214, SUMIF($J$5:T$5, $D248,$J$222:T$222)-SUM($I248:T248))</f>
        <v>0</v>
      </c>
      <c r="V248" s="8">
        <f>IF(SUM($I248:U248)&lt;SUMIF($J$5:U$5, $D248,$J$222:U$222), SUMIF($J$5:U$5, $D248,$J$222:U$222)/$I$214, SUMIF($J$5:U$5, $D248,$J$222:U$222)-SUM($I248:U248))</f>
        <v>0</v>
      </c>
      <c r="W248" s="8">
        <f>IF(SUM($I248:V248)&lt;SUMIF($J$5:V$5, $D248,$J$222:V$222), SUMIF($J$5:V$5, $D248,$J$222:V$222)/$I$214, SUMIF($J$5:V$5, $D248,$J$222:V$222)-SUM($I248:V248))</f>
        <v>0</v>
      </c>
      <c r="X248" s="8">
        <f>IF(SUM($I248:W248)&lt;SUMIF($J$5:W$5, $D248,$J$222:W$222), SUMIF($J$5:W$5, $D248,$J$222:W$222)/$I$214, SUMIF($J$5:W$5, $D248,$J$222:W$222)-SUM($I248:W248))</f>
        <v>0</v>
      </c>
      <c r="Y248" s="8">
        <f>IF(SUM($I248:X248)&lt;SUMIF($J$5:X$5, $D248,$J$222:X$222), SUMIF($J$5:X$5, $D248,$J$222:X$222)/$I$214, SUMIF($J$5:X$5, $D248,$J$222:X$222)-SUM($I248:X248))</f>
        <v>0</v>
      </c>
      <c r="Z248" s="8">
        <f>IF(SUM($I248:Y248)&lt;SUMIF($J$5:Y$5, $D248,$J$222:Y$222), SUMIF($J$5:Y$5, $D248,$J$222:Y$222)/$I$214, SUMIF($J$5:Y$5, $D248,$J$222:Y$222)-SUM($I248:Y248))</f>
        <v>0</v>
      </c>
      <c r="AA248" s="8">
        <f>IF(SUM($I248:Z248)&lt;SUMIF($J$5:Z$5, $D248,$J$222:Z$222), SUMIF($J$5:Z$5, $D248,$J$222:Z$222)/$I$214, SUMIF($J$5:Z$5, $D248,$J$222:Z$222)-SUM($I248:Z248))</f>
        <v>0</v>
      </c>
      <c r="AB248" s="8">
        <f>IF(SUM($I248:AA248)&lt;SUMIF($J$5:AA$5, $D248,$J$222:AA$222), SUMIF($J$5:AA$5, $D248,$J$222:AA$222)/$I$214, SUMIF($J$5:AA$5, $D248,$J$222:AA$222)-SUM($I248:AA248))</f>
        <v>0</v>
      </c>
      <c r="AC248" s="8">
        <f>IF(SUM($I248:AB248)&lt;SUMIF($J$5:AB$5, $D248,$J$222:AB$222), SUMIF($J$5:AB$5, $D248,$J$222:AB$222)/$I$214, SUMIF($J$5:AB$5, $D248,$J$222:AB$222)-SUM($I248:AB248))</f>
        <v>0</v>
      </c>
      <c r="AD248" s="8">
        <f>IF(SUM($I248:AC248)&lt;SUMIF($J$5:AC$5, $D248,$J$222:AC$222), SUMIF($J$5:AC$5, $D248,$J$222:AC$222)/$I$214, SUMIF($J$5:AC$5, $D248,$J$222:AC$222)-SUM($I248:AC248))</f>
        <v>0</v>
      </c>
      <c r="AE248" s="8">
        <f>IF(SUM($I248:AD248)&lt;SUMIF($J$5:AD$5, $D248,$J$222:AD$222), SUMIF($J$5:AD$5, $D248,$J$222:AD$222)/$I$214, SUMIF($J$5:AD$5, $D248,$J$222:AD$222)-SUM($I248:AD248))</f>
        <v>0</v>
      </c>
      <c r="AF248" s="8">
        <f>IF(SUM($I248:AE248)&lt;SUMIF($J$5:AE$5, $D248,$J$222:AE$222), SUMIF($J$5:AE$5, $D248,$J$222:AE$222)/$I$214, SUMIF($J$5:AE$5, $D248,$J$222:AE$222)-SUM($I248:AE248))</f>
        <v>0</v>
      </c>
      <c r="AG248" s="8">
        <f>IF(SUM($I248:AF248)&lt;SUMIF($J$5:AF$5, $D248,$J$222:AF$222), SUMIF($J$5:AF$5, $D248,$J$222:AF$222)/$I$214, SUMIF($J$5:AF$5, $D248,$J$222:AF$222)-SUM($I248:AF248))</f>
        <v>0</v>
      </c>
      <c r="AH248" s="8">
        <f>IF(SUM($I248:AG248)&lt;SUMIF($J$5:AG$5, $D248,$J$222:AG$222), SUMIF($J$5:AG$5, $D248,$J$222:AG$222)/$I$214, SUMIF($J$5:AG$5, $D248,$J$222:AG$222)-SUM($I248:AG248))</f>
        <v>0</v>
      </c>
      <c r="AI248" s="8">
        <f>IF(SUM($I248:AH248)&lt;SUMIF($J$5:AH$5, $D248,$J$222:AH$222), SUMIF($J$5:AH$5, $D248,$J$222:AH$222)/$I$214, SUMIF($J$5:AH$5, $D248,$J$222:AH$222)-SUM($I248:AH248))</f>
        <v>0.21182514612342113</v>
      </c>
      <c r="AJ248" s="8">
        <f>IF(SUM($I248:AI248)&lt;SUMIF($J$5:AI$5, $D248,$J$222:AI$222), SUMIF($J$5:AI$5, $D248,$J$222:AI$222)/$I$214, SUMIF($J$5:AI$5, $D248,$J$222:AI$222)-SUM($I248:AI248))</f>
        <v>0.21182514612342113</v>
      </c>
      <c r="AK248" s="8">
        <f>IF(SUM($I248:AJ248)&lt;SUMIF($J$5:AJ$5, $D248,$J$222:AJ$222), SUMIF($J$5:AJ$5, $D248,$J$222:AJ$222)/$I$214, SUMIF($J$5:AJ$5, $D248,$J$222:AJ$222)-SUM($I248:AJ248))</f>
        <v>0.21182514612342113</v>
      </c>
      <c r="AL248" s="8">
        <f>IF(SUM($I248:AK248)&lt;SUMIF($J$5:AK$5, $D248,$J$222:AK$222), SUMIF($J$5:AK$5, $D248,$J$222:AK$222)/$I$214, SUMIF($J$5:AK$5, $D248,$J$222:AK$222)-SUM($I248:AK248))</f>
        <v>0.21182514612342113</v>
      </c>
      <c r="AM248" s="8">
        <f>IF(SUM($I248:AL248)&lt;SUMIF($J$5:AL$5, $D248,$J$222:AL$222), SUMIF($J$5:AL$5, $D248,$J$222:AL$222)/$I$214, SUMIF($J$5:AL$5, $D248,$J$222:AL$222)-SUM($I248:AL248))</f>
        <v>0.21182514612342113</v>
      </c>
      <c r="AP248" s="9"/>
    </row>
    <row r="249" spans="4:42" ht="12.75" customHeight="1">
      <c r="D249" s="36">
        <f t="shared" si="158"/>
        <v>2036</v>
      </c>
      <c r="E249" s="1" t="s">
        <v>50</v>
      </c>
      <c r="I249" s="57"/>
      <c r="J249" s="8">
        <f>IF(SUM($I249:I249)&lt;SUMIF(I$5:$J$5, $D249,I$222:$J$222), SUMIF(I$5:$J$5, $D249,I$222:$J$222)/$I$214, SUMIF(I$5:$J$5, $D249,I$222:$J$222)-SUM($I249:I249))</f>
        <v>0</v>
      </c>
      <c r="K249" s="8">
        <f>IF(SUM($I249:J249)&lt;SUMIF(J$5:$J$5, $D249,J$222:$J$222), SUMIF(J$5:$J$5, $D249,J$222:$J$222)/$I$214, SUMIF(J$5:$J$5, $D249,J$222:$J$222)-SUM($I249:J249))</f>
        <v>0</v>
      </c>
      <c r="L249" s="8">
        <f>IF(SUM($I249:K249)&lt;SUMIF($J$5:K$5, $D249,$J$222:K$222), SUMIF($J$5:K$5, $D249,$J$222:K$222)/$I$214, SUMIF($J$5:K$5, $D249,$J$222:K$222)-SUM($I249:K249))</f>
        <v>0</v>
      </c>
      <c r="M249" s="8">
        <f>IF(SUM($I249:L249)&lt;SUMIF($J$5:L$5, $D249,$J$222:L$222), SUMIF($J$5:L$5, $D249,$J$222:L$222)/$I$214, SUMIF($J$5:L$5, $D249,$J$222:L$222)-SUM($I249:L249))</f>
        <v>0</v>
      </c>
      <c r="N249" s="8">
        <f>IF(SUM($I249:M249)&lt;SUMIF($J$5:M$5, $D249,$J$222:M$222), SUMIF($J$5:M$5, $D249,$J$222:M$222)/$I$214, SUMIF($J$5:M$5, $D249,$J$222:M$222)-SUM($I249:M249))</f>
        <v>0</v>
      </c>
      <c r="O249" s="8">
        <f>IF(SUM($I249:N249)&lt;SUMIF($J$5:N$5, $D249,$J$222:N$222), SUMIF($J$5:N$5, $D249,$J$222:N$222)/$I$214, SUMIF($J$5:N$5, $D249,$J$222:N$222)-SUM($I249:N249))</f>
        <v>0</v>
      </c>
      <c r="P249" s="8">
        <f>IF(SUM($I249:O249)&lt;SUMIF($J$5:O$5, $D249,$J$222:O$222), SUMIF($J$5:O$5, $D249,$J$222:O$222)/$I$214, SUMIF($J$5:O$5, $D249,$J$222:O$222)-SUM($I249:O249))</f>
        <v>0</v>
      </c>
      <c r="Q249" s="8">
        <f>IF(SUM($I249:P249)&lt;SUMIF($J$5:P$5, $D249,$J$222:P$222), SUMIF($J$5:P$5, $D249,$J$222:P$222)/$I$214, SUMIF($J$5:P$5, $D249,$J$222:P$222)-SUM($I249:P249))</f>
        <v>0</v>
      </c>
      <c r="R249" s="8">
        <f>IF(SUM($I249:Q249)&lt;SUMIF($J$5:Q$5, $D249,$J$222:Q$222), SUMIF($J$5:Q$5, $D249,$J$222:Q$222)/$I$214, SUMIF($J$5:Q$5, $D249,$J$222:Q$222)-SUM($I249:Q249))</f>
        <v>0</v>
      </c>
      <c r="S249" s="8">
        <f>IF(SUM($I249:R249)&lt;SUMIF($J$5:R$5, $D249,$J$222:R$222), SUMIF($J$5:R$5, $D249,$J$222:R$222)/$I$214, SUMIF($J$5:R$5, $D249,$J$222:R$222)-SUM($I249:R249))</f>
        <v>0</v>
      </c>
      <c r="T249" s="8">
        <f>IF(SUM($I249:S249)&lt;SUMIF($J$5:S$5, $D249,$J$222:S$222), SUMIF($J$5:S$5, $D249,$J$222:S$222)/$I$214, SUMIF($J$5:S$5, $D249,$J$222:S$222)-SUM($I249:S249))</f>
        <v>0</v>
      </c>
      <c r="U249" s="8">
        <f>IF(SUM($I249:T249)&lt;SUMIF($J$5:T$5, $D249,$J$222:T$222), SUMIF($J$5:T$5, $D249,$J$222:T$222)/$I$214, SUMIF($J$5:T$5, $D249,$J$222:T$222)-SUM($I249:T249))</f>
        <v>0</v>
      </c>
      <c r="V249" s="8">
        <f>IF(SUM($I249:U249)&lt;SUMIF($J$5:U$5, $D249,$J$222:U$222), SUMIF($J$5:U$5, $D249,$J$222:U$222)/$I$214, SUMIF($J$5:U$5, $D249,$J$222:U$222)-SUM($I249:U249))</f>
        <v>0</v>
      </c>
      <c r="W249" s="8">
        <f>IF(SUM($I249:V249)&lt;SUMIF($J$5:V$5, $D249,$J$222:V$222), SUMIF($J$5:V$5, $D249,$J$222:V$222)/$I$214, SUMIF($J$5:V$5, $D249,$J$222:V$222)-SUM($I249:V249))</f>
        <v>0</v>
      </c>
      <c r="X249" s="8">
        <f>IF(SUM($I249:W249)&lt;SUMIF($J$5:W$5, $D249,$J$222:W$222), SUMIF($J$5:W$5, $D249,$J$222:W$222)/$I$214, SUMIF($J$5:W$5, $D249,$J$222:W$222)-SUM($I249:W249))</f>
        <v>0</v>
      </c>
      <c r="Y249" s="8">
        <f>IF(SUM($I249:X249)&lt;SUMIF($J$5:X$5, $D249,$J$222:X$222), SUMIF($J$5:X$5, $D249,$J$222:X$222)/$I$214, SUMIF($J$5:X$5, $D249,$J$222:X$222)-SUM($I249:X249))</f>
        <v>0</v>
      </c>
      <c r="Z249" s="8">
        <f>IF(SUM($I249:Y249)&lt;SUMIF($J$5:Y$5, $D249,$J$222:Y$222), SUMIF($J$5:Y$5, $D249,$J$222:Y$222)/$I$214, SUMIF($J$5:Y$5, $D249,$J$222:Y$222)-SUM($I249:Y249))</f>
        <v>0</v>
      </c>
      <c r="AA249" s="8">
        <f>IF(SUM($I249:Z249)&lt;SUMIF($J$5:Z$5, $D249,$J$222:Z$222), SUMIF($J$5:Z$5, $D249,$J$222:Z$222)/$I$214, SUMIF($J$5:Z$5, $D249,$J$222:Z$222)-SUM($I249:Z249))</f>
        <v>0</v>
      </c>
      <c r="AB249" s="8">
        <f>IF(SUM($I249:AA249)&lt;SUMIF($J$5:AA$5, $D249,$J$222:AA$222), SUMIF($J$5:AA$5, $D249,$J$222:AA$222)/$I$214, SUMIF($J$5:AA$5, $D249,$J$222:AA$222)-SUM($I249:AA249))</f>
        <v>0</v>
      </c>
      <c r="AC249" s="8">
        <f>IF(SUM($I249:AB249)&lt;SUMIF($J$5:AB$5, $D249,$J$222:AB$222), SUMIF($J$5:AB$5, $D249,$J$222:AB$222)/$I$214, SUMIF($J$5:AB$5, $D249,$J$222:AB$222)-SUM($I249:AB249))</f>
        <v>0</v>
      </c>
      <c r="AD249" s="8">
        <f>IF(SUM($I249:AC249)&lt;SUMIF($J$5:AC$5, $D249,$J$222:AC$222), SUMIF($J$5:AC$5, $D249,$J$222:AC$222)/$I$214, SUMIF($J$5:AC$5, $D249,$J$222:AC$222)-SUM($I249:AC249))</f>
        <v>0</v>
      </c>
      <c r="AE249" s="8">
        <f>IF(SUM($I249:AD249)&lt;SUMIF($J$5:AD$5, $D249,$J$222:AD$222), SUMIF($J$5:AD$5, $D249,$J$222:AD$222)/$I$214, SUMIF($J$5:AD$5, $D249,$J$222:AD$222)-SUM($I249:AD249))</f>
        <v>0</v>
      </c>
      <c r="AF249" s="8">
        <f>IF(SUM($I249:AE249)&lt;SUMIF($J$5:AE$5, $D249,$J$222:AE$222), SUMIF($J$5:AE$5, $D249,$J$222:AE$222)/$I$214, SUMIF($J$5:AE$5, $D249,$J$222:AE$222)-SUM($I249:AE249))</f>
        <v>0</v>
      </c>
      <c r="AG249" s="8">
        <f>IF(SUM($I249:AF249)&lt;SUMIF($J$5:AF$5, $D249,$J$222:AF$222), SUMIF($J$5:AF$5, $D249,$J$222:AF$222)/$I$214, SUMIF($J$5:AF$5, $D249,$J$222:AF$222)-SUM($I249:AF249))</f>
        <v>0</v>
      </c>
      <c r="AH249" s="8">
        <f>IF(SUM($I249:AG249)&lt;SUMIF($J$5:AG$5, $D249,$J$222:AG$222), SUMIF($J$5:AG$5, $D249,$J$222:AG$222)/$I$214, SUMIF($J$5:AG$5, $D249,$J$222:AG$222)-SUM($I249:AG249))</f>
        <v>0</v>
      </c>
      <c r="AI249" s="8">
        <f>IF(SUM($I249:AH249)&lt;SUMIF($J$5:AH$5, $D249,$J$222:AH$222), SUMIF($J$5:AH$5, $D249,$J$222:AH$222)/$I$214, SUMIF($J$5:AH$5, $D249,$J$222:AH$222)-SUM($I249:AH249))</f>
        <v>0</v>
      </c>
      <c r="AJ249" s="8">
        <f>IF(SUM($I249:AI249)&lt;SUMIF($J$5:AI$5, $D249,$J$222:AI$222), SUMIF($J$5:AI$5, $D249,$J$222:AI$222)/$I$214, SUMIF($J$5:AI$5, $D249,$J$222:AI$222)-SUM($I249:AI249))</f>
        <v>0.21182514612342113</v>
      </c>
      <c r="AK249" s="8">
        <f>IF(SUM($I249:AJ249)&lt;SUMIF($J$5:AJ$5, $D249,$J$222:AJ$222), SUMIF($J$5:AJ$5, $D249,$J$222:AJ$222)/$I$214, SUMIF($J$5:AJ$5, $D249,$J$222:AJ$222)-SUM($I249:AJ249))</f>
        <v>0.21182514612342113</v>
      </c>
      <c r="AL249" s="8">
        <f>IF(SUM($I249:AK249)&lt;SUMIF($J$5:AK$5, $D249,$J$222:AK$222), SUMIF($J$5:AK$5, $D249,$J$222:AK$222)/$I$214, SUMIF($J$5:AK$5, $D249,$J$222:AK$222)-SUM($I249:AK249))</f>
        <v>0.21182514612342113</v>
      </c>
      <c r="AM249" s="8">
        <f>IF(SUM($I249:AL249)&lt;SUMIF($J$5:AL$5, $D249,$J$222:AL$222), SUMIF($J$5:AL$5, $D249,$J$222:AL$222)/$I$214, SUMIF($J$5:AL$5, $D249,$J$222:AL$222)-SUM($I249:AL249))</f>
        <v>0.21182514612342113</v>
      </c>
      <c r="AP249" s="9"/>
    </row>
    <row r="250" spans="4:42" ht="12.75" customHeight="1">
      <c r="D250" s="36">
        <f t="shared" si="158"/>
        <v>2037</v>
      </c>
      <c r="E250" s="1" t="s">
        <v>50</v>
      </c>
      <c r="I250" s="57"/>
      <c r="J250" s="8">
        <f>IF(SUM($I250:I250)&lt;SUMIF(I$5:$J$5, $D250,I$222:$J$222), SUMIF(I$5:$J$5, $D250,I$222:$J$222)/$I$214, SUMIF(I$5:$J$5, $D250,I$222:$J$222)-SUM($I250:I250))</f>
        <v>0</v>
      </c>
      <c r="K250" s="8">
        <f>IF(SUM($I250:J250)&lt;SUMIF(J$5:$J$5, $D250,J$222:$J$222), SUMIF(J$5:$J$5, $D250,J$222:$J$222)/$I$214, SUMIF(J$5:$J$5, $D250,J$222:$J$222)-SUM($I250:J250))</f>
        <v>0</v>
      </c>
      <c r="L250" s="8">
        <f>IF(SUM($I250:K250)&lt;SUMIF($J$5:K$5, $D250,$J$222:K$222), SUMIF($J$5:K$5, $D250,$J$222:K$222)/$I$214, SUMIF($J$5:K$5, $D250,$J$222:K$222)-SUM($I250:K250))</f>
        <v>0</v>
      </c>
      <c r="M250" s="8">
        <f>IF(SUM($I250:L250)&lt;SUMIF($J$5:L$5, $D250,$J$222:L$222), SUMIF($J$5:L$5, $D250,$J$222:L$222)/$I$214, SUMIF($J$5:L$5, $D250,$J$222:L$222)-SUM($I250:L250))</f>
        <v>0</v>
      </c>
      <c r="N250" s="8">
        <f>IF(SUM($I250:M250)&lt;SUMIF($J$5:M$5, $D250,$J$222:M$222), SUMIF($J$5:M$5, $D250,$J$222:M$222)/$I$214, SUMIF($J$5:M$5, $D250,$J$222:M$222)-SUM($I250:M250))</f>
        <v>0</v>
      </c>
      <c r="O250" s="8">
        <f>IF(SUM($I250:N250)&lt;SUMIF($J$5:N$5, $D250,$J$222:N$222), SUMIF($J$5:N$5, $D250,$J$222:N$222)/$I$214, SUMIF($J$5:N$5, $D250,$J$222:N$222)-SUM($I250:N250))</f>
        <v>0</v>
      </c>
      <c r="P250" s="8">
        <f>IF(SUM($I250:O250)&lt;SUMIF($J$5:O$5, $D250,$J$222:O$222), SUMIF($J$5:O$5, $D250,$J$222:O$222)/$I$214, SUMIF($J$5:O$5, $D250,$J$222:O$222)-SUM($I250:O250))</f>
        <v>0</v>
      </c>
      <c r="Q250" s="8">
        <f>IF(SUM($I250:P250)&lt;SUMIF($J$5:P$5, $D250,$J$222:P$222), SUMIF($J$5:P$5, $D250,$J$222:P$222)/$I$214, SUMIF($J$5:P$5, $D250,$J$222:P$222)-SUM($I250:P250))</f>
        <v>0</v>
      </c>
      <c r="R250" s="8">
        <f>IF(SUM($I250:Q250)&lt;SUMIF($J$5:Q$5, $D250,$J$222:Q$222), SUMIF($J$5:Q$5, $D250,$J$222:Q$222)/$I$214, SUMIF($J$5:Q$5, $D250,$J$222:Q$222)-SUM($I250:Q250))</f>
        <v>0</v>
      </c>
      <c r="S250" s="8">
        <f>IF(SUM($I250:R250)&lt;SUMIF($J$5:R$5, $D250,$J$222:R$222), SUMIF($J$5:R$5, $D250,$J$222:R$222)/$I$214, SUMIF($J$5:R$5, $D250,$J$222:R$222)-SUM($I250:R250))</f>
        <v>0</v>
      </c>
      <c r="T250" s="8">
        <f>IF(SUM($I250:S250)&lt;SUMIF($J$5:S$5, $D250,$J$222:S$222), SUMIF($J$5:S$5, $D250,$J$222:S$222)/$I$214, SUMIF($J$5:S$5, $D250,$J$222:S$222)-SUM($I250:S250))</f>
        <v>0</v>
      </c>
      <c r="U250" s="8">
        <f>IF(SUM($I250:T250)&lt;SUMIF($J$5:T$5, $D250,$J$222:T$222), SUMIF($J$5:T$5, $D250,$J$222:T$222)/$I$214, SUMIF($J$5:T$5, $D250,$J$222:T$222)-SUM($I250:T250))</f>
        <v>0</v>
      </c>
      <c r="V250" s="8">
        <f>IF(SUM($I250:U250)&lt;SUMIF($J$5:U$5, $D250,$J$222:U$222), SUMIF($J$5:U$5, $D250,$J$222:U$222)/$I$214, SUMIF($J$5:U$5, $D250,$J$222:U$222)-SUM($I250:U250))</f>
        <v>0</v>
      </c>
      <c r="W250" s="8">
        <f>IF(SUM($I250:V250)&lt;SUMIF($J$5:V$5, $D250,$J$222:V$222), SUMIF($J$5:V$5, $D250,$J$222:V$222)/$I$214, SUMIF($J$5:V$5, $D250,$J$222:V$222)-SUM($I250:V250))</f>
        <v>0</v>
      </c>
      <c r="X250" s="8">
        <f>IF(SUM($I250:W250)&lt;SUMIF($J$5:W$5, $D250,$J$222:W$222), SUMIF($J$5:W$5, $D250,$J$222:W$222)/$I$214, SUMIF($J$5:W$5, $D250,$J$222:W$222)-SUM($I250:W250))</f>
        <v>0</v>
      </c>
      <c r="Y250" s="8">
        <f>IF(SUM($I250:X250)&lt;SUMIF($J$5:X$5, $D250,$J$222:X$222), SUMIF($J$5:X$5, $D250,$J$222:X$222)/$I$214, SUMIF($J$5:X$5, $D250,$J$222:X$222)-SUM($I250:X250))</f>
        <v>0</v>
      </c>
      <c r="Z250" s="8">
        <f>IF(SUM($I250:Y250)&lt;SUMIF($J$5:Y$5, $D250,$J$222:Y$222), SUMIF($J$5:Y$5, $D250,$J$222:Y$222)/$I$214, SUMIF($J$5:Y$5, $D250,$J$222:Y$222)-SUM($I250:Y250))</f>
        <v>0</v>
      </c>
      <c r="AA250" s="8">
        <f>IF(SUM($I250:Z250)&lt;SUMIF($J$5:Z$5, $D250,$J$222:Z$222), SUMIF($J$5:Z$5, $D250,$J$222:Z$222)/$I$214, SUMIF($J$5:Z$5, $D250,$J$222:Z$222)-SUM($I250:Z250))</f>
        <v>0</v>
      </c>
      <c r="AB250" s="8">
        <f>IF(SUM($I250:AA250)&lt;SUMIF($J$5:AA$5, $D250,$J$222:AA$222), SUMIF($J$5:AA$5, $D250,$J$222:AA$222)/$I$214, SUMIF($J$5:AA$5, $D250,$J$222:AA$222)-SUM($I250:AA250))</f>
        <v>0</v>
      </c>
      <c r="AC250" s="8">
        <f>IF(SUM($I250:AB250)&lt;SUMIF($J$5:AB$5, $D250,$J$222:AB$222), SUMIF($J$5:AB$5, $D250,$J$222:AB$222)/$I$214, SUMIF($J$5:AB$5, $D250,$J$222:AB$222)-SUM($I250:AB250))</f>
        <v>0</v>
      </c>
      <c r="AD250" s="8">
        <f>IF(SUM($I250:AC250)&lt;SUMIF($J$5:AC$5, $D250,$J$222:AC$222), SUMIF($J$5:AC$5, $D250,$J$222:AC$222)/$I$214, SUMIF($J$5:AC$5, $D250,$J$222:AC$222)-SUM($I250:AC250))</f>
        <v>0</v>
      </c>
      <c r="AE250" s="8">
        <f>IF(SUM($I250:AD250)&lt;SUMIF($J$5:AD$5, $D250,$J$222:AD$222), SUMIF($J$5:AD$5, $D250,$J$222:AD$222)/$I$214, SUMIF($J$5:AD$5, $D250,$J$222:AD$222)-SUM($I250:AD250))</f>
        <v>0</v>
      </c>
      <c r="AF250" s="8">
        <f>IF(SUM($I250:AE250)&lt;SUMIF($J$5:AE$5, $D250,$J$222:AE$222), SUMIF($J$5:AE$5, $D250,$J$222:AE$222)/$I$214, SUMIF($J$5:AE$5, $D250,$J$222:AE$222)-SUM($I250:AE250))</f>
        <v>0</v>
      </c>
      <c r="AG250" s="8">
        <f>IF(SUM($I250:AF250)&lt;SUMIF($J$5:AF$5, $D250,$J$222:AF$222), SUMIF($J$5:AF$5, $D250,$J$222:AF$222)/$I$214, SUMIF($J$5:AF$5, $D250,$J$222:AF$222)-SUM($I250:AF250))</f>
        <v>0</v>
      </c>
      <c r="AH250" s="8">
        <f>IF(SUM($I250:AG250)&lt;SUMIF($J$5:AG$5, $D250,$J$222:AG$222), SUMIF($J$5:AG$5, $D250,$J$222:AG$222)/$I$214, SUMIF($J$5:AG$5, $D250,$J$222:AG$222)-SUM($I250:AG250))</f>
        <v>0</v>
      </c>
      <c r="AI250" s="8">
        <f>IF(SUM($I250:AH250)&lt;SUMIF($J$5:AH$5, $D250,$J$222:AH$222), SUMIF($J$5:AH$5, $D250,$J$222:AH$222)/$I$214, SUMIF($J$5:AH$5, $D250,$J$222:AH$222)-SUM($I250:AH250))</f>
        <v>0</v>
      </c>
      <c r="AJ250" s="8">
        <f>IF(SUM($I250:AI250)&lt;SUMIF($J$5:AI$5, $D250,$J$222:AI$222), SUMIF($J$5:AI$5, $D250,$J$222:AI$222)/$I$214, SUMIF($J$5:AI$5, $D250,$J$222:AI$222)-SUM($I250:AI250))</f>
        <v>0</v>
      </c>
      <c r="AK250" s="8">
        <f>IF(SUM($I250:AJ250)&lt;SUMIF($J$5:AJ$5, $D250,$J$222:AJ$222), SUMIF($J$5:AJ$5, $D250,$J$222:AJ$222)/$I$214, SUMIF($J$5:AJ$5, $D250,$J$222:AJ$222)-SUM($I250:AJ250))</f>
        <v>0.21182514612342113</v>
      </c>
      <c r="AL250" s="8">
        <f>IF(SUM($I250:AK250)&lt;SUMIF($J$5:AK$5, $D250,$J$222:AK$222), SUMIF($J$5:AK$5, $D250,$J$222:AK$222)/$I$214, SUMIF($J$5:AK$5, $D250,$J$222:AK$222)-SUM($I250:AK250))</f>
        <v>0.21182514612342113</v>
      </c>
      <c r="AM250" s="8">
        <f>IF(SUM($I250:AL250)&lt;SUMIF($J$5:AL$5, $D250,$J$222:AL$222), SUMIF($J$5:AL$5, $D250,$J$222:AL$222)/$I$214, SUMIF($J$5:AL$5, $D250,$J$222:AL$222)-SUM($I250:AL250))</f>
        <v>0.21182514612342113</v>
      </c>
      <c r="AP250" s="9"/>
    </row>
    <row r="251" spans="4:42" ht="12.75" customHeight="1">
      <c r="D251" s="36">
        <f t="shared" si="158"/>
        <v>2038</v>
      </c>
      <c r="E251" s="1" t="s">
        <v>50</v>
      </c>
      <c r="I251" s="57"/>
      <c r="J251" s="8">
        <f>IF(SUM($I251:I251)&lt;SUMIF(I$5:$J$5, $D251,I$222:$J$222), SUMIF(I$5:$J$5, $D251,I$222:$J$222)/$I$214, SUMIF(I$5:$J$5, $D251,I$222:$J$222)-SUM($I251:I251))</f>
        <v>0</v>
      </c>
      <c r="K251" s="8">
        <f>IF(SUM($I251:J251)&lt;SUMIF(J$5:$J$5, $D251,J$222:$J$222), SUMIF(J$5:$J$5, $D251,J$222:$J$222)/$I$214, SUMIF(J$5:$J$5, $D251,J$222:$J$222)-SUM($I251:J251))</f>
        <v>0</v>
      </c>
      <c r="L251" s="8">
        <f>IF(SUM($I251:K251)&lt;SUMIF($J$5:K$5, $D251,$J$222:K$222), SUMIF($J$5:K$5, $D251,$J$222:K$222)/$I$214, SUMIF($J$5:K$5, $D251,$J$222:K$222)-SUM($I251:K251))</f>
        <v>0</v>
      </c>
      <c r="M251" s="8">
        <f>IF(SUM($I251:L251)&lt;SUMIF($J$5:L$5, $D251,$J$222:L$222), SUMIF($J$5:L$5, $D251,$J$222:L$222)/$I$214, SUMIF($J$5:L$5, $D251,$J$222:L$222)-SUM($I251:L251))</f>
        <v>0</v>
      </c>
      <c r="N251" s="8">
        <f>IF(SUM($I251:M251)&lt;SUMIF($J$5:M$5, $D251,$J$222:M$222), SUMIF($J$5:M$5, $D251,$J$222:M$222)/$I$214, SUMIF($J$5:M$5, $D251,$J$222:M$222)-SUM($I251:M251))</f>
        <v>0</v>
      </c>
      <c r="O251" s="8">
        <f>IF(SUM($I251:N251)&lt;SUMIF($J$5:N$5, $D251,$J$222:N$222), SUMIF($J$5:N$5, $D251,$J$222:N$222)/$I$214, SUMIF($J$5:N$5, $D251,$J$222:N$222)-SUM($I251:N251))</f>
        <v>0</v>
      </c>
      <c r="P251" s="8">
        <f>IF(SUM($I251:O251)&lt;SUMIF($J$5:O$5, $D251,$J$222:O$222), SUMIF($J$5:O$5, $D251,$J$222:O$222)/$I$214, SUMIF($J$5:O$5, $D251,$J$222:O$222)-SUM($I251:O251))</f>
        <v>0</v>
      </c>
      <c r="Q251" s="8">
        <f>IF(SUM($I251:P251)&lt;SUMIF($J$5:P$5, $D251,$J$222:P$222), SUMIF($J$5:P$5, $D251,$J$222:P$222)/$I$214, SUMIF($J$5:P$5, $D251,$J$222:P$222)-SUM($I251:P251))</f>
        <v>0</v>
      </c>
      <c r="R251" s="8">
        <f>IF(SUM($I251:Q251)&lt;SUMIF($J$5:Q$5, $D251,$J$222:Q$222), SUMIF($J$5:Q$5, $D251,$J$222:Q$222)/$I$214, SUMIF($J$5:Q$5, $D251,$J$222:Q$222)-SUM($I251:Q251))</f>
        <v>0</v>
      </c>
      <c r="S251" s="8">
        <f>IF(SUM($I251:R251)&lt;SUMIF($J$5:R$5, $D251,$J$222:R$222), SUMIF($J$5:R$5, $D251,$J$222:R$222)/$I$214, SUMIF($J$5:R$5, $D251,$J$222:R$222)-SUM($I251:R251))</f>
        <v>0</v>
      </c>
      <c r="T251" s="8">
        <f>IF(SUM($I251:S251)&lt;SUMIF($J$5:S$5, $D251,$J$222:S$222), SUMIF($J$5:S$5, $D251,$J$222:S$222)/$I$214, SUMIF($J$5:S$5, $D251,$J$222:S$222)-SUM($I251:S251))</f>
        <v>0</v>
      </c>
      <c r="U251" s="8">
        <f>IF(SUM($I251:T251)&lt;SUMIF($J$5:T$5, $D251,$J$222:T$222), SUMIF($J$5:T$5, $D251,$J$222:T$222)/$I$214, SUMIF($J$5:T$5, $D251,$J$222:T$222)-SUM($I251:T251))</f>
        <v>0</v>
      </c>
      <c r="V251" s="8">
        <f>IF(SUM($I251:U251)&lt;SUMIF($J$5:U$5, $D251,$J$222:U$222), SUMIF($J$5:U$5, $D251,$J$222:U$222)/$I$214, SUMIF($J$5:U$5, $D251,$J$222:U$222)-SUM($I251:U251))</f>
        <v>0</v>
      </c>
      <c r="W251" s="8">
        <f>IF(SUM($I251:V251)&lt;SUMIF($J$5:V$5, $D251,$J$222:V$222), SUMIF($J$5:V$5, $D251,$J$222:V$222)/$I$214, SUMIF($J$5:V$5, $D251,$J$222:V$222)-SUM($I251:V251))</f>
        <v>0</v>
      </c>
      <c r="X251" s="8">
        <f>IF(SUM($I251:W251)&lt;SUMIF($J$5:W$5, $D251,$J$222:W$222), SUMIF($J$5:W$5, $D251,$J$222:W$222)/$I$214, SUMIF($J$5:W$5, $D251,$J$222:W$222)-SUM($I251:W251))</f>
        <v>0</v>
      </c>
      <c r="Y251" s="8">
        <f>IF(SUM($I251:X251)&lt;SUMIF($J$5:X$5, $D251,$J$222:X$222), SUMIF($J$5:X$5, $D251,$J$222:X$222)/$I$214, SUMIF($J$5:X$5, $D251,$J$222:X$222)-SUM($I251:X251))</f>
        <v>0</v>
      </c>
      <c r="Z251" s="8">
        <f>IF(SUM($I251:Y251)&lt;SUMIF($J$5:Y$5, $D251,$J$222:Y$222), SUMIF($J$5:Y$5, $D251,$J$222:Y$222)/$I$214, SUMIF($J$5:Y$5, $D251,$J$222:Y$222)-SUM($I251:Y251))</f>
        <v>0</v>
      </c>
      <c r="AA251" s="8">
        <f>IF(SUM($I251:Z251)&lt;SUMIF($J$5:Z$5, $D251,$J$222:Z$222), SUMIF($J$5:Z$5, $D251,$J$222:Z$222)/$I$214, SUMIF($J$5:Z$5, $D251,$J$222:Z$222)-SUM($I251:Z251))</f>
        <v>0</v>
      </c>
      <c r="AB251" s="8">
        <f>IF(SUM($I251:AA251)&lt;SUMIF($J$5:AA$5, $D251,$J$222:AA$222), SUMIF($J$5:AA$5, $D251,$J$222:AA$222)/$I$214, SUMIF($J$5:AA$5, $D251,$J$222:AA$222)-SUM($I251:AA251))</f>
        <v>0</v>
      </c>
      <c r="AC251" s="8">
        <f>IF(SUM($I251:AB251)&lt;SUMIF($J$5:AB$5, $D251,$J$222:AB$222), SUMIF($J$5:AB$5, $D251,$J$222:AB$222)/$I$214, SUMIF($J$5:AB$5, $D251,$J$222:AB$222)-SUM($I251:AB251))</f>
        <v>0</v>
      </c>
      <c r="AD251" s="8">
        <f>IF(SUM($I251:AC251)&lt;SUMIF($J$5:AC$5, $D251,$J$222:AC$222), SUMIF($J$5:AC$5, $D251,$J$222:AC$222)/$I$214, SUMIF($J$5:AC$5, $D251,$J$222:AC$222)-SUM($I251:AC251))</f>
        <v>0</v>
      </c>
      <c r="AE251" s="8">
        <f>IF(SUM($I251:AD251)&lt;SUMIF($J$5:AD$5, $D251,$J$222:AD$222), SUMIF($J$5:AD$5, $D251,$J$222:AD$222)/$I$214, SUMIF($J$5:AD$5, $D251,$J$222:AD$222)-SUM($I251:AD251))</f>
        <v>0</v>
      </c>
      <c r="AF251" s="8">
        <f>IF(SUM($I251:AE251)&lt;SUMIF($J$5:AE$5, $D251,$J$222:AE$222), SUMIF($J$5:AE$5, $D251,$J$222:AE$222)/$I$214, SUMIF($J$5:AE$5, $D251,$J$222:AE$222)-SUM($I251:AE251))</f>
        <v>0</v>
      </c>
      <c r="AG251" s="8">
        <f>IF(SUM($I251:AF251)&lt;SUMIF($J$5:AF$5, $D251,$J$222:AF$222), SUMIF($J$5:AF$5, $D251,$J$222:AF$222)/$I$214, SUMIF($J$5:AF$5, $D251,$J$222:AF$222)-SUM($I251:AF251))</f>
        <v>0</v>
      </c>
      <c r="AH251" s="8">
        <f>IF(SUM($I251:AG251)&lt;SUMIF($J$5:AG$5, $D251,$J$222:AG$222), SUMIF($J$5:AG$5, $D251,$J$222:AG$222)/$I$214, SUMIF($J$5:AG$5, $D251,$J$222:AG$222)-SUM($I251:AG251))</f>
        <v>0</v>
      </c>
      <c r="AI251" s="8">
        <f>IF(SUM($I251:AH251)&lt;SUMIF($J$5:AH$5, $D251,$J$222:AH$222), SUMIF($J$5:AH$5, $D251,$J$222:AH$222)/$I$214, SUMIF($J$5:AH$5, $D251,$J$222:AH$222)-SUM($I251:AH251))</f>
        <v>0</v>
      </c>
      <c r="AJ251" s="8">
        <f>IF(SUM($I251:AI251)&lt;SUMIF($J$5:AI$5, $D251,$J$222:AI$222), SUMIF($J$5:AI$5, $D251,$J$222:AI$222)/$I$214, SUMIF($J$5:AI$5, $D251,$J$222:AI$222)-SUM($I251:AI251))</f>
        <v>0</v>
      </c>
      <c r="AK251" s="8">
        <f>IF(SUM($I251:AJ251)&lt;SUMIF($J$5:AJ$5, $D251,$J$222:AJ$222), SUMIF($J$5:AJ$5, $D251,$J$222:AJ$222)/$I$214, SUMIF($J$5:AJ$5, $D251,$J$222:AJ$222)-SUM($I251:AJ251))</f>
        <v>0</v>
      </c>
      <c r="AL251" s="8">
        <f>IF(SUM($I251:AK251)&lt;SUMIF($J$5:AK$5, $D251,$J$222:AK$222), SUMIF($J$5:AK$5, $D251,$J$222:AK$222)/$I$214, SUMIF($J$5:AK$5, $D251,$J$222:AK$222)-SUM($I251:AK251))</f>
        <v>0.21182514612342113</v>
      </c>
      <c r="AM251" s="8">
        <f>IF(SUM($I251:AL251)&lt;SUMIF($J$5:AL$5, $D251,$J$222:AL$222), SUMIF($J$5:AL$5, $D251,$J$222:AL$222)/$I$214, SUMIF($J$5:AL$5, $D251,$J$222:AL$222)-SUM($I251:AL251))</f>
        <v>0.21182514612342113</v>
      </c>
      <c r="AP251" s="9"/>
    </row>
    <row r="252" spans="4:42" ht="12.75" customHeight="1">
      <c r="D252" s="36">
        <f t="shared" si="158"/>
        <v>2039</v>
      </c>
      <c r="E252" s="1" t="s">
        <v>50</v>
      </c>
      <c r="I252" s="57"/>
      <c r="J252" s="8">
        <f>IF(SUM($I252:I252)&lt;SUMIF(I$5:$J$5, $D252,I$222:$J$222), SUMIF(I$5:$J$5, $D252,I$222:$J$222)/$I$214, SUMIF(I$5:$J$5, $D252,I$222:$J$222)-SUM($I252:I252))</f>
        <v>0</v>
      </c>
      <c r="K252" s="8">
        <f>IF(SUM($I252:J252)&lt;SUMIF(J$5:$J$5, $D252,J$222:$J$222), SUMIF(J$5:$J$5, $D252,J$222:$J$222)/$I$214, SUMIF(J$5:$J$5, $D252,J$222:$J$222)-SUM($I252:J252))</f>
        <v>0</v>
      </c>
      <c r="L252" s="8">
        <f>IF(SUM($I252:K252)&lt;SUMIF($J$5:K$5, $D252,$J$222:K$222), SUMIF($J$5:K$5, $D252,$J$222:K$222)/$I$214, SUMIF($J$5:K$5, $D252,$J$222:K$222)-SUM($I252:K252))</f>
        <v>0</v>
      </c>
      <c r="M252" s="8">
        <f>IF(SUM($I252:L252)&lt;SUMIF($J$5:L$5, $D252,$J$222:L$222), SUMIF($J$5:L$5, $D252,$J$222:L$222)/$I$214, SUMIF($J$5:L$5, $D252,$J$222:L$222)-SUM($I252:L252))</f>
        <v>0</v>
      </c>
      <c r="N252" s="8">
        <f>IF(SUM($I252:M252)&lt;SUMIF($J$5:M$5, $D252,$J$222:M$222), SUMIF($J$5:M$5, $D252,$J$222:M$222)/$I$214, SUMIF($J$5:M$5, $D252,$J$222:M$222)-SUM($I252:M252))</f>
        <v>0</v>
      </c>
      <c r="O252" s="8">
        <f>IF(SUM($I252:N252)&lt;SUMIF($J$5:N$5, $D252,$J$222:N$222), SUMIF($J$5:N$5, $D252,$J$222:N$222)/$I$214, SUMIF($J$5:N$5, $D252,$J$222:N$222)-SUM($I252:N252))</f>
        <v>0</v>
      </c>
      <c r="P252" s="8">
        <f>IF(SUM($I252:O252)&lt;SUMIF($J$5:O$5, $D252,$J$222:O$222), SUMIF($J$5:O$5, $D252,$J$222:O$222)/$I$214, SUMIF($J$5:O$5, $D252,$J$222:O$222)-SUM($I252:O252))</f>
        <v>0</v>
      </c>
      <c r="Q252" s="8">
        <f>IF(SUM($I252:P252)&lt;SUMIF($J$5:P$5, $D252,$J$222:P$222), SUMIF($J$5:P$5, $D252,$J$222:P$222)/$I$214, SUMIF($J$5:P$5, $D252,$J$222:P$222)-SUM($I252:P252))</f>
        <v>0</v>
      </c>
      <c r="R252" s="8">
        <f>IF(SUM($I252:Q252)&lt;SUMIF($J$5:Q$5, $D252,$J$222:Q$222), SUMIF($J$5:Q$5, $D252,$J$222:Q$222)/$I$214, SUMIF($J$5:Q$5, $D252,$J$222:Q$222)-SUM($I252:Q252))</f>
        <v>0</v>
      </c>
      <c r="S252" s="8">
        <f>IF(SUM($I252:R252)&lt;SUMIF($J$5:R$5, $D252,$J$222:R$222), SUMIF($J$5:R$5, $D252,$J$222:R$222)/$I$214, SUMIF($J$5:R$5, $D252,$J$222:R$222)-SUM($I252:R252))</f>
        <v>0</v>
      </c>
      <c r="T252" s="8">
        <f>IF(SUM($I252:S252)&lt;SUMIF($J$5:S$5, $D252,$J$222:S$222), SUMIF($J$5:S$5, $D252,$J$222:S$222)/$I$214, SUMIF($J$5:S$5, $D252,$J$222:S$222)-SUM($I252:S252))</f>
        <v>0</v>
      </c>
      <c r="U252" s="8">
        <f>IF(SUM($I252:T252)&lt;SUMIF($J$5:T$5, $D252,$J$222:T$222), SUMIF($J$5:T$5, $D252,$J$222:T$222)/$I$214, SUMIF($J$5:T$5, $D252,$J$222:T$222)-SUM($I252:T252))</f>
        <v>0</v>
      </c>
      <c r="V252" s="8">
        <f>IF(SUM($I252:U252)&lt;SUMIF($J$5:U$5, $D252,$J$222:U$222), SUMIF($J$5:U$5, $D252,$J$222:U$222)/$I$214, SUMIF($J$5:U$5, $D252,$J$222:U$222)-SUM($I252:U252))</f>
        <v>0</v>
      </c>
      <c r="W252" s="8">
        <f>IF(SUM($I252:V252)&lt;SUMIF($J$5:V$5, $D252,$J$222:V$222), SUMIF($J$5:V$5, $D252,$J$222:V$222)/$I$214, SUMIF($J$5:V$5, $D252,$J$222:V$222)-SUM($I252:V252))</f>
        <v>0</v>
      </c>
      <c r="X252" s="8">
        <f>IF(SUM($I252:W252)&lt;SUMIF($J$5:W$5, $D252,$J$222:W$222), SUMIF($J$5:W$5, $D252,$J$222:W$222)/$I$214, SUMIF($J$5:W$5, $D252,$J$222:W$222)-SUM($I252:W252))</f>
        <v>0</v>
      </c>
      <c r="Y252" s="8">
        <f>IF(SUM($I252:X252)&lt;SUMIF($J$5:X$5, $D252,$J$222:X$222), SUMIF($J$5:X$5, $D252,$J$222:X$222)/$I$214, SUMIF($J$5:X$5, $D252,$J$222:X$222)-SUM($I252:X252))</f>
        <v>0</v>
      </c>
      <c r="Z252" s="8">
        <f>IF(SUM($I252:Y252)&lt;SUMIF($J$5:Y$5, $D252,$J$222:Y$222), SUMIF($J$5:Y$5, $D252,$J$222:Y$222)/$I$214, SUMIF($J$5:Y$5, $D252,$J$222:Y$222)-SUM($I252:Y252))</f>
        <v>0</v>
      </c>
      <c r="AA252" s="8">
        <f>IF(SUM($I252:Z252)&lt;SUMIF($J$5:Z$5, $D252,$J$222:Z$222), SUMIF($J$5:Z$5, $D252,$J$222:Z$222)/$I$214, SUMIF($J$5:Z$5, $D252,$J$222:Z$222)-SUM($I252:Z252))</f>
        <v>0</v>
      </c>
      <c r="AB252" s="8">
        <f>IF(SUM($I252:AA252)&lt;SUMIF($J$5:AA$5, $D252,$J$222:AA$222), SUMIF($J$5:AA$5, $D252,$J$222:AA$222)/$I$214, SUMIF($J$5:AA$5, $D252,$J$222:AA$222)-SUM($I252:AA252))</f>
        <v>0</v>
      </c>
      <c r="AC252" s="8">
        <f>IF(SUM($I252:AB252)&lt;SUMIF($J$5:AB$5, $D252,$J$222:AB$222), SUMIF($J$5:AB$5, $D252,$J$222:AB$222)/$I$214, SUMIF($J$5:AB$5, $D252,$J$222:AB$222)-SUM($I252:AB252))</f>
        <v>0</v>
      </c>
      <c r="AD252" s="8">
        <f>IF(SUM($I252:AC252)&lt;SUMIF($J$5:AC$5, $D252,$J$222:AC$222), SUMIF($J$5:AC$5, $D252,$J$222:AC$222)/$I$214, SUMIF($J$5:AC$5, $D252,$J$222:AC$222)-SUM($I252:AC252))</f>
        <v>0</v>
      </c>
      <c r="AE252" s="8">
        <f>IF(SUM($I252:AD252)&lt;SUMIF($J$5:AD$5, $D252,$J$222:AD$222), SUMIF($J$5:AD$5, $D252,$J$222:AD$222)/$I$214, SUMIF($J$5:AD$5, $D252,$J$222:AD$222)-SUM($I252:AD252))</f>
        <v>0</v>
      </c>
      <c r="AF252" s="8">
        <f>IF(SUM($I252:AE252)&lt;SUMIF($J$5:AE$5, $D252,$J$222:AE$222), SUMIF($J$5:AE$5, $D252,$J$222:AE$222)/$I$214, SUMIF($J$5:AE$5, $D252,$J$222:AE$222)-SUM($I252:AE252))</f>
        <v>0</v>
      </c>
      <c r="AG252" s="8">
        <f>IF(SUM($I252:AF252)&lt;SUMIF($J$5:AF$5, $D252,$J$222:AF$222), SUMIF($J$5:AF$5, $D252,$J$222:AF$222)/$I$214, SUMIF($J$5:AF$5, $D252,$J$222:AF$222)-SUM($I252:AF252))</f>
        <v>0</v>
      </c>
      <c r="AH252" s="8">
        <f>IF(SUM($I252:AG252)&lt;SUMIF($J$5:AG$5, $D252,$J$222:AG$222), SUMIF($J$5:AG$5, $D252,$J$222:AG$222)/$I$214, SUMIF($J$5:AG$5, $D252,$J$222:AG$222)-SUM($I252:AG252))</f>
        <v>0</v>
      </c>
      <c r="AI252" s="8">
        <f>IF(SUM($I252:AH252)&lt;SUMIF($J$5:AH$5, $D252,$J$222:AH$222), SUMIF($J$5:AH$5, $D252,$J$222:AH$222)/$I$214, SUMIF($J$5:AH$5, $D252,$J$222:AH$222)-SUM($I252:AH252))</f>
        <v>0</v>
      </c>
      <c r="AJ252" s="8">
        <f>IF(SUM($I252:AI252)&lt;SUMIF($J$5:AI$5, $D252,$J$222:AI$222), SUMIF($J$5:AI$5, $D252,$J$222:AI$222)/$I$214, SUMIF($J$5:AI$5, $D252,$J$222:AI$222)-SUM($I252:AI252))</f>
        <v>0</v>
      </c>
      <c r="AK252" s="8">
        <f>IF(SUM($I252:AJ252)&lt;SUMIF($J$5:AJ$5, $D252,$J$222:AJ$222), SUMIF($J$5:AJ$5, $D252,$J$222:AJ$222)/$I$214, SUMIF($J$5:AJ$5, $D252,$J$222:AJ$222)-SUM($I252:AJ252))</f>
        <v>0</v>
      </c>
      <c r="AL252" s="8">
        <f>IF(SUM($I252:AK252)&lt;SUMIF($J$5:AK$5, $D252,$J$222:AK$222), SUMIF($J$5:AK$5, $D252,$J$222:AK$222)/$I$214, SUMIF($J$5:AK$5, $D252,$J$222:AK$222)-SUM($I252:AK252))</f>
        <v>0</v>
      </c>
      <c r="AM252" s="8">
        <f>IF(SUM($I252:AL252)&lt;SUMIF($J$5:AL$5, $D252,$J$222:AL$222), SUMIF($J$5:AL$5, $D252,$J$222:AL$222)/$I$214, SUMIF($J$5:AL$5, $D252,$J$222:AL$222)-SUM($I252:AL252))</f>
        <v>0.21182514612342113</v>
      </c>
      <c r="AP252" s="9"/>
    </row>
    <row r="253" spans="4:42" ht="12.75" customHeight="1">
      <c r="D253" s="36">
        <f t="shared" si="158"/>
        <v>2040</v>
      </c>
      <c r="E253" s="1" t="s">
        <v>50</v>
      </c>
      <c r="I253" s="57"/>
      <c r="J253" s="8">
        <f>IF(SUM($I253:I253)&lt;SUMIF(I$5:$J$5, $D253,I$222:$J$222), SUMIF(I$5:$J$5, $D253,I$222:$J$222)/$I$214, SUMIF(I$5:$J$5, $D253,I$222:$J$222)-SUM($I253:I253))</f>
        <v>0</v>
      </c>
      <c r="K253" s="8">
        <f>IF(SUM($I253:J253)&lt;SUMIF(J$5:$J$5, $D253,J$222:$J$222), SUMIF(J$5:$J$5, $D253,J$222:$J$222)/$I$214, SUMIF(J$5:$J$5, $D253,J$222:$J$222)-SUM($I253:J253))</f>
        <v>0</v>
      </c>
      <c r="L253" s="8">
        <f>IF(SUM($I253:K253)&lt;SUMIF($J$5:K$5, $D253,$J$222:K$222), SUMIF($J$5:K$5, $D253,$J$222:K$222)/$I$214, SUMIF($J$5:K$5, $D253,$J$222:K$222)-SUM($I253:K253))</f>
        <v>0</v>
      </c>
      <c r="M253" s="8">
        <f>IF(SUM($I253:L253)&lt;SUMIF($J$5:L$5, $D253,$J$222:L$222), SUMIF($J$5:L$5, $D253,$J$222:L$222)/$I$214, SUMIF($J$5:L$5, $D253,$J$222:L$222)-SUM($I253:L253))</f>
        <v>0</v>
      </c>
      <c r="N253" s="8">
        <f>IF(SUM($I253:M253)&lt;SUMIF($J$5:M$5, $D253,$J$222:M$222), SUMIF($J$5:M$5, $D253,$J$222:M$222)/$I$214, SUMIF($J$5:M$5, $D253,$J$222:M$222)-SUM($I253:M253))</f>
        <v>0</v>
      </c>
      <c r="O253" s="8">
        <f>IF(SUM($I253:N253)&lt;SUMIF($J$5:N$5, $D253,$J$222:N$222), SUMIF($J$5:N$5, $D253,$J$222:N$222)/$I$214, SUMIF($J$5:N$5, $D253,$J$222:N$222)-SUM($I253:N253))</f>
        <v>0</v>
      </c>
      <c r="P253" s="8">
        <f>IF(SUM($I253:O253)&lt;SUMIF($J$5:O$5, $D253,$J$222:O$222), SUMIF($J$5:O$5, $D253,$J$222:O$222)/$I$214, SUMIF($J$5:O$5, $D253,$J$222:O$222)-SUM($I253:O253))</f>
        <v>0</v>
      </c>
      <c r="Q253" s="8">
        <f>IF(SUM($I253:P253)&lt;SUMIF($J$5:P$5, $D253,$J$222:P$222), SUMIF($J$5:P$5, $D253,$J$222:P$222)/$I$214, SUMIF($J$5:P$5, $D253,$J$222:P$222)-SUM($I253:P253))</f>
        <v>0</v>
      </c>
      <c r="R253" s="8">
        <f>IF(SUM($I253:Q253)&lt;SUMIF($J$5:Q$5, $D253,$J$222:Q$222), SUMIF($J$5:Q$5, $D253,$J$222:Q$222)/$I$214, SUMIF($J$5:Q$5, $D253,$J$222:Q$222)-SUM($I253:Q253))</f>
        <v>0</v>
      </c>
      <c r="S253" s="8">
        <f>IF(SUM($I253:R253)&lt;SUMIF($J$5:R$5, $D253,$J$222:R$222), SUMIF($J$5:R$5, $D253,$J$222:R$222)/$I$214, SUMIF($J$5:R$5, $D253,$J$222:R$222)-SUM($I253:R253))</f>
        <v>0</v>
      </c>
      <c r="T253" s="8">
        <f>IF(SUM($I253:S253)&lt;SUMIF($J$5:S$5, $D253,$J$222:S$222), SUMIF($J$5:S$5, $D253,$J$222:S$222)/$I$214, SUMIF($J$5:S$5, $D253,$J$222:S$222)-SUM($I253:S253))</f>
        <v>0</v>
      </c>
      <c r="U253" s="8">
        <f>IF(SUM($I253:T253)&lt;SUMIF($J$5:T$5, $D253,$J$222:T$222), SUMIF($J$5:T$5, $D253,$J$222:T$222)/$I$214, SUMIF($J$5:T$5, $D253,$J$222:T$222)-SUM($I253:T253))</f>
        <v>0</v>
      </c>
      <c r="V253" s="8">
        <f>IF(SUM($I253:U253)&lt;SUMIF($J$5:U$5, $D253,$J$222:U$222), SUMIF($J$5:U$5, $D253,$J$222:U$222)/$I$214, SUMIF($J$5:U$5, $D253,$J$222:U$222)-SUM($I253:U253))</f>
        <v>0</v>
      </c>
      <c r="W253" s="8">
        <f>IF(SUM($I253:V253)&lt;SUMIF($J$5:V$5, $D253,$J$222:V$222), SUMIF($J$5:V$5, $D253,$J$222:V$222)/$I$214, SUMIF($J$5:V$5, $D253,$J$222:V$222)-SUM($I253:V253))</f>
        <v>0</v>
      </c>
      <c r="X253" s="8">
        <f>IF(SUM($I253:W253)&lt;SUMIF($J$5:W$5, $D253,$J$222:W$222), SUMIF($J$5:W$5, $D253,$J$222:W$222)/$I$214, SUMIF($J$5:W$5, $D253,$J$222:W$222)-SUM($I253:W253))</f>
        <v>0</v>
      </c>
      <c r="Y253" s="8">
        <f>IF(SUM($I253:X253)&lt;SUMIF($J$5:X$5, $D253,$J$222:X$222), SUMIF($J$5:X$5, $D253,$J$222:X$222)/$I$214, SUMIF($J$5:X$5, $D253,$J$222:X$222)-SUM($I253:X253))</f>
        <v>0</v>
      </c>
      <c r="Z253" s="8">
        <f>IF(SUM($I253:Y253)&lt;SUMIF($J$5:Y$5, $D253,$J$222:Y$222), SUMIF($J$5:Y$5, $D253,$J$222:Y$222)/$I$214, SUMIF($J$5:Y$5, $D253,$J$222:Y$222)-SUM($I253:Y253))</f>
        <v>0</v>
      </c>
      <c r="AA253" s="8">
        <f>IF(SUM($I253:Z253)&lt;SUMIF($J$5:Z$5, $D253,$J$222:Z$222), SUMIF($J$5:Z$5, $D253,$J$222:Z$222)/$I$214, SUMIF($J$5:Z$5, $D253,$J$222:Z$222)-SUM($I253:Z253))</f>
        <v>0</v>
      </c>
      <c r="AB253" s="8">
        <f>IF(SUM($I253:AA253)&lt;SUMIF($J$5:AA$5, $D253,$J$222:AA$222), SUMIF($J$5:AA$5, $D253,$J$222:AA$222)/$I$214, SUMIF($J$5:AA$5, $D253,$J$222:AA$222)-SUM($I253:AA253))</f>
        <v>0</v>
      </c>
      <c r="AC253" s="8">
        <f>IF(SUM($I253:AB253)&lt;SUMIF($J$5:AB$5, $D253,$J$222:AB$222), SUMIF($J$5:AB$5, $D253,$J$222:AB$222)/$I$214, SUMIF($J$5:AB$5, $D253,$J$222:AB$222)-SUM($I253:AB253))</f>
        <v>0</v>
      </c>
      <c r="AD253" s="8">
        <f>IF(SUM($I253:AC253)&lt;SUMIF($J$5:AC$5, $D253,$J$222:AC$222), SUMIF($J$5:AC$5, $D253,$J$222:AC$222)/$I$214, SUMIF($J$5:AC$5, $D253,$J$222:AC$222)-SUM($I253:AC253))</f>
        <v>0</v>
      </c>
      <c r="AE253" s="8">
        <f>IF(SUM($I253:AD253)&lt;SUMIF($J$5:AD$5, $D253,$J$222:AD$222), SUMIF($J$5:AD$5, $D253,$J$222:AD$222)/$I$214, SUMIF($J$5:AD$5, $D253,$J$222:AD$222)-SUM($I253:AD253))</f>
        <v>0</v>
      </c>
      <c r="AF253" s="8">
        <f>IF(SUM($I253:AE253)&lt;SUMIF($J$5:AE$5, $D253,$J$222:AE$222), SUMIF($J$5:AE$5, $D253,$J$222:AE$222)/$I$214, SUMIF($J$5:AE$5, $D253,$J$222:AE$222)-SUM($I253:AE253))</f>
        <v>0</v>
      </c>
      <c r="AG253" s="8">
        <f>IF(SUM($I253:AF253)&lt;SUMIF($J$5:AF$5, $D253,$J$222:AF$222), SUMIF($J$5:AF$5, $D253,$J$222:AF$222)/$I$214, SUMIF($J$5:AF$5, $D253,$J$222:AF$222)-SUM($I253:AF253))</f>
        <v>0</v>
      </c>
      <c r="AH253" s="8">
        <f>IF(SUM($I253:AG253)&lt;SUMIF($J$5:AG$5, $D253,$J$222:AG$222), SUMIF($J$5:AG$5, $D253,$J$222:AG$222)/$I$214, SUMIF($J$5:AG$5, $D253,$J$222:AG$222)-SUM($I253:AG253))</f>
        <v>0</v>
      </c>
      <c r="AI253" s="8">
        <f>IF(SUM($I253:AH253)&lt;SUMIF($J$5:AH$5, $D253,$J$222:AH$222), SUMIF($J$5:AH$5, $D253,$J$222:AH$222)/$I$214, SUMIF($J$5:AH$5, $D253,$J$222:AH$222)-SUM($I253:AH253))</f>
        <v>0</v>
      </c>
      <c r="AJ253" s="8">
        <f>IF(SUM($I253:AI253)&lt;SUMIF($J$5:AI$5, $D253,$J$222:AI$222), SUMIF($J$5:AI$5, $D253,$J$222:AI$222)/$I$214, SUMIF($J$5:AI$5, $D253,$J$222:AI$222)-SUM($I253:AI253))</f>
        <v>0</v>
      </c>
      <c r="AK253" s="8">
        <f>IF(SUM($I253:AJ253)&lt;SUMIF($J$5:AJ$5, $D253,$J$222:AJ$222), SUMIF($J$5:AJ$5, $D253,$J$222:AJ$222)/$I$214, SUMIF($J$5:AJ$5, $D253,$J$222:AJ$222)-SUM($I253:AJ253))</f>
        <v>0</v>
      </c>
      <c r="AL253" s="8">
        <f>IF(SUM($I253:AK253)&lt;SUMIF($J$5:AK$5, $D253,$J$222:AK$222), SUMIF($J$5:AK$5, $D253,$J$222:AK$222)/$I$214, SUMIF($J$5:AK$5, $D253,$J$222:AK$222)-SUM($I253:AK253))</f>
        <v>0</v>
      </c>
      <c r="AM253" s="8">
        <f>IF(SUM($I253:AL253)&lt;SUMIF($J$5:AL$5, $D253,$J$222:AL$222), SUMIF($J$5:AL$5, $D253,$J$222:AL$222)/$I$214, SUMIF($J$5:AL$5, $D253,$J$222:AL$222)-SUM($I253:AL253))</f>
        <v>0</v>
      </c>
      <c r="AP253" s="9"/>
    </row>
    <row r="254" spans="4:42" ht="12.75" customHeight="1">
      <c r="D254" s="36"/>
      <c r="I254" s="57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P254" s="9"/>
    </row>
    <row r="255" spans="4:42" ht="12.75" customHeight="1">
      <c r="D255" s="32" t="s">
        <v>27</v>
      </c>
      <c r="E255" s="1" t="s">
        <v>50</v>
      </c>
      <c r="I255" s="57"/>
      <c r="J255" s="1">
        <f>J217+SUM(J224:J253)</f>
        <v>1.86319850190239</v>
      </c>
      <c r="K255" s="1">
        <f t="shared" ref="K255:AM255" si="159">K217+SUM(K224:K253)</f>
        <v>1.86319850190239</v>
      </c>
      <c r="L255" s="1">
        <f t="shared" si="159"/>
        <v>2.0569965696386112</v>
      </c>
      <c r="M255" s="1">
        <f t="shared" si="159"/>
        <v>2.2710556203149395</v>
      </c>
      <c r="N255" s="1">
        <f t="shared" si="159"/>
        <v>2.4881854728314026</v>
      </c>
      <c r="O255" s="1">
        <f t="shared" si="159"/>
        <v>2.7240712446262045</v>
      </c>
      <c r="P255" s="1">
        <f t="shared" si="159"/>
        <v>1.9287431934700805</v>
      </c>
      <c r="Q255" s="1">
        <f t="shared" si="159"/>
        <v>1.6030791512208518</v>
      </c>
      <c r="R255" s="1">
        <f t="shared" si="159"/>
        <v>1.8149042973442728</v>
      </c>
      <c r="S255" s="1">
        <f t="shared" si="159"/>
        <v>2.0267294434676941</v>
      </c>
      <c r="T255" s="1">
        <f t="shared" si="159"/>
        <v>2.2385545895911152</v>
      </c>
      <c r="U255" s="1">
        <f t="shared" si="159"/>
        <v>2.4503797357145363</v>
      </c>
      <c r="V255" s="1">
        <f t="shared" si="159"/>
        <v>2.6622048818379573</v>
      </c>
      <c r="W255" s="1">
        <f t="shared" si="159"/>
        <v>2.8740300279613784</v>
      </c>
      <c r="X255" s="1">
        <f t="shared" si="159"/>
        <v>2.4487429415844097</v>
      </c>
      <c r="Y255" s="1">
        <f t="shared" si="159"/>
        <v>2.785326136221804</v>
      </c>
      <c r="Z255" s="1">
        <f t="shared" si="159"/>
        <v>2.7830922316688977</v>
      </c>
      <c r="AA255" s="1">
        <f t="shared" si="159"/>
        <v>2.7777875252758553</v>
      </c>
      <c r="AB255" s="1">
        <f t="shared" si="159"/>
        <v>2.7537268996044739</v>
      </c>
      <c r="AC255" s="1">
        <f t="shared" si="159"/>
        <v>2.7537268996044748</v>
      </c>
      <c r="AD255" s="1">
        <f t="shared" si="159"/>
        <v>2.7537268996044748</v>
      </c>
      <c r="AE255" s="1">
        <f t="shared" si="159"/>
        <v>2.7537268996044748</v>
      </c>
      <c r="AF255" s="1">
        <f t="shared" si="159"/>
        <v>2.7537268996044748</v>
      </c>
      <c r="AG255" s="1">
        <f t="shared" si="159"/>
        <v>2.7537268996044748</v>
      </c>
      <c r="AH255" s="1">
        <f t="shared" si="159"/>
        <v>2.7537268996044748</v>
      </c>
      <c r="AI255" s="1">
        <f t="shared" si="159"/>
        <v>2.7537268996044748</v>
      </c>
      <c r="AJ255" s="1">
        <f t="shared" si="159"/>
        <v>2.7537268996044748</v>
      </c>
      <c r="AK255" s="1">
        <f t="shared" si="159"/>
        <v>2.7537268996044748</v>
      </c>
      <c r="AL255" s="1">
        <f t="shared" si="159"/>
        <v>2.7537268996044748</v>
      </c>
      <c r="AM255" s="1">
        <f t="shared" si="159"/>
        <v>2.7537268996044748</v>
      </c>
      <c r="AP255" s="9"/>
    </row>
    <row r="256" spans="4:42" ht="12.75" customHeight="1">
      <c r="D256" s="32" t="s">
        <v>26</v>
      </c>
      <c r="E256" s="1" t="s">
        <v>50</v>
      </c>
      <c r="I256" s="57"/>
      <c r="J256" s="1">
        <f t="shared" ref="J256:AM256" si="160">J222-SUM(J224:J253)+I256</f>
        <v>3.8226733950023406</v>
      </c>
      <c r="K256" s="1">
        <f t="shared" si="160"/>
        <v>6.0234921593230233</v>
      </c>
      <c r="L256" s="1">
        <f t="shared" si="160"/>
        <v>8.2939056341288691</v>
      </c>
      <c r="M256" s="1">
        <f t="shared" si="160"/>
        <v>10.390180482180147</v>
      </c>
      <c r="N256" s="1">
        <f t="shared" si="160"/>
        <v>12.513152428333363</v>
      </c>
      <c r="O256" s="1">
        <f t="shared" si="160"/>
        <v>14.087450468963828</v>
      </c>
      <c r="P256" s="1">
        <f t="shared" si="160"/>
        <v>15.449923363470873</v>
      </c>
      <c r="Q256" s="1">
        <f t="shared" si="160"/>
        <v>16.600571111854496</v>
      </c>
      <c r="R256" s="1">
        <f t="shared" si="160"/>
        <v>17.539393714114698</v>
      </c>
      <c r="S256" s="1">
        <f t="shared" si="160"/>
        <v>18.266391170251481</v>
      </c>
      <c r="T256" s="1">
        <f t="shared" si="160"/>
        <v>18.78156348026484</v>
      </c>
      <c r="U256" s="1">
        <f t="shared" si="160"/>
        <v>19.084910644154778</v>
      </c>
      <c r="V256" s="1">
        <f t="shared" si="160"/>
        <v>19.176432661921297</v>
      </c>
      <c r="W256" s="1">
        <f t="shared" si="160"/>
        <v>19.056129533564395</v>
      </c>
      <c r="X256" s="1">
        <f t="shared" si="160"/>
        <v>19.361113491584462</v>
      </c>
      <c r="Y256" s="1">
        <f t="shared" si="160"/>
        <v>19.329514254967133</v>
      </c>
      <c r="Z256" s="1">
        <f t="shared" si="160"/>
        <v>19.300148922902711</v>
      </c>
      <c r="AA256" s="1">
        <f t="shared" si="160"/>
        <v>19.276088297231329</v>
      </c>
      <c r="AB256" s="1">
        <f t="shared" si="160"/>
        <v>19.276088297231329</v>
      </c>
      <c r="AC256" s="1">
        <f t="shared" si="160"/>
        <v>19.276088297231329</v>
      </c>
      <c r="AD256" s="1">
        <f t="shared" si="160"/>
        <v>19.276088297231329</v>
      </c>
      <c r="AE256" s="1">
        <f t="shared" si="160"/>
        <v>19.276088297231329</v>
      </c>
      <c r="AF256" s="1">
        <f t="shared" si="160"/>
        <v>19.276088297231329</v>
      </c>
      <c r="AG256" s="1">
        <f t="shared" si="160"/>
        <v>19.276088297231329</v>
      </c>
      <c r="AH256" s="1">
        <f t="shared" si="160"/>
        <v>19.276088297231329</v>
      </c>
      <c r="AI256" s="1">
        <f t="shared" si="160"/>
        <v>19.276088297231329</v>
      </c>
      <c r="AJ256" s="1">
        <f t="shared" si="160"/>
        <v>19.276088297231329</v>
      </c>
      <c r="AK256" s="1">
        <f t="shared" si="160"/>
        <v>19.276088297231329</v>
      </c>
      <c r="AL256" s="1">
        <f t="shared" si="160"/>
        <v>19.276088297231329</v>
      </c>
      <c r="AM256" s="1">
        <f t="shared" si="160"/>
        <v>19.276088297231329</v>
      </c>
      <c r="AP256" s="10">
        <f>ROUND(SUM(J222:AM222)-SUM(J224:AM253)-AM256,6)</f>
        <v>0</v>
      </c>
    </row>
    <row r="257" spans="1:43" ht="12.75" customHeight="1">
      <c r="D257" s="32" t="str">
        <f>"Total Closing RAB - "&amp;B212</f>
        <v>Total Closing RAB - SCADA/Network control</v>
      </c>
      <c r="E257" s="1" t="s">
        <v>50</v>
      </c>
      <c r="I257" s="57"/>
      <c r="J257" s="1">
        <f t="shared" ref="J257:AM257" si="161">J256+J219</f>
        <v>12.083374511635965</v>
      </c>
      <c r="K257" s="1">
        <f t="shared" si="161"/>
        <v>12.739550890304454</v>
      </c>
      <c r="L257" s="1">
        <f t="shared" si="161"/>
        <v>13.465321979458103</v>
      </c>
      <c r="M257" s="1">
        <f t="shared" si="161"/>
        <v>14.016954441857187</v>
      </c>
      <c r="N257" s="1">
        <f t="shared" si="161"/>
        <v>14.595284002358207</v>
      </c>
      <c r="O257" s="1">
        <f t="shared" si="161"/>
        <v>14.624939657336478</v>
      </c>
      <c r="P257" s="1">
        <f t="shared" si="161"/>
        <v>15.449923363470873</v>
      </c>
      <c r="Q257" s="1">
        <f t="shared" si="161"/>
        <v>16.600571111854496</v>
      </c>
      <c r="R257" s="1">
        <f t="shared" si="161"/>
        <v>17.539393714114698</v>
      </c>
      <c r="S257" s="1">
        <f t="shared" si="161"/>
        <v>18.266391170251481</v>
      </c>
      <c r="T257" s="1">
        <f t="shared" si="161"/>
        <v>18.78156348026484</v>
      </c>
      <c r="U257" s="1">
        <f t="shared" si="161"/>
        <v>19.084910644154778</v>
      </c>
      <c r="V257" s="1">
        <f t="shared" si="161"/>
        <v>19.176432661921297</v>
      </c>
      <c r="W257" s="1">
        <f t="shared" si="161"/>
        <v>19.056129533564395</v>
      </c>
      <c r="X257" s="1">
        <f t="shared" si="161"/>
        <v>19.361113491584462</v>
      </c>
      <c r="Y257" s="1">
        <f t="shared" si="161"/>
        <v>19.329514254967133</v>
      </c>
      <c r="Z257" s="1">
        <f t="shared" si="161"/>
        <v>19.300148922902711</v>
      </c>
      <c r="AA257" s="1">
        <f t="shared" si="161"/>
        <v>19.276088297231329</v>
      </c>
      <c r="AB257" s="1">
        <f t="shared" si="161"/>
        <v>19.276088297231329</v>
      </c>
      <c r="AC257" s="1">
        <f t="shared" si="161"/>
        <v>19.276088297231329</v>
      </c>
      <c r="AD257" s="1">
        <f t="shared" si="161"/>
        <v>19.276088297231329</v>
      </c>
      <c r="AE257" s="1">
        <f t="shared" si="161"/>
        <v>19.276088297231329</v>
      </c>
      <c r="AF257" s="1">
        <f t="shared" si="161"/>
        <v>19.276088297231329</v>
      </c>
      <c r="AG257" s="1">
        <f t="shared" si="161"/>
        <v>19.276088297231329</v>
      </c>
      <c r="AH257" s="1">
        <f t="shared" si="161"/>
        <v>19.276088297231329</v>
      </c>
      <c r="AI257" s="1">
        <f t="shared" si="161"/>
        <v>19.276088297231329</v>
      </c>
      <c r="AJ257" s="1">
        <f t="shared" si="161"/>
        <v>19.276088297231329</v>
      </c>
      <c r="AK257" s="1">
        <f t="shared" si="161"/>
        <v>19.276088297231329</v>
      </c>
      <c r="AL257" s="1">
        <f t="shared" si="161"/>
        <v>19.276088297231329</v>
      </c>
      <c r="AM257" s="1">
        <f t="shared" si="161"/>
        <v>19.276088297231329</v>
      </c>
      <c r="AP257" s="9"/>
    </row>
    <row r="258" spans="1:43" ht="12.75" customHeight="1">
      <c r="I258" s="57"/>
      <c r="AP258" s="9"/>
    </row>
    <row r="259" spans="1:43" ht="12.75" customHeight="1">
      <c r="I259" s="57"/>
    </row>
    <row r="260" spans="1:43" s="29" customFormat="1" ht="12.75" customHeight="1">
      <c r="A260" s="30"/>
      <c r="B260" s="31" t="str">
        <f>Inputs!C40</f>
        <v>Non-network general assets - IT</v>
      </c>
      <c r="C260" s="30"/>
      <c r="D260" s="34"/>
      <c r="E260" s="30"/>
      <c r="F260" s="30"/>
      <c r="G260" s="30"/>
      <c r="H260" s="30"/>
      <c r="I260" s="58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</row>
    <row r="261" spans="1:43" ht="12.75" customHeight="1">
      <c r="B261" s="12"/>
      <c r="C261" s="1" t="s">
        <v>12</v>
      </c>
      <c r="I261" s="57">
        <f>INDEX(Inputs!$E$35:$E$42, MATCH(B260, Inputs!$C$35:$C$42,0))</f>
        <v>5.1908315699306522</v>
      </c>
    </row>
    <row r="262" spans="1:43" ht="12.75" customHeight="1">
      <c r="B262" s="12"/>
      <c r="C262" s="1" t="s">
        <v>13</v>
      </c>
      <c r="I262" s="57">
        <f>INDEX(Inputs!$F$35:$F$42, MATCH(B260, Inputs!$C$35:$C$42,0))</f>
        <v>6</v>
      </c>
    </row>
    <row r="263" spans="1:43" ht="12.75" customHeight="1">
      <c r="B263" s="12"/>
      <c r="I263" s="57"/>
    </row>
    <row r="264" spans="1:43" ht="12.75" customHeight="1">
      <c r="C264" s="3" t="s">
        <v>15</v>
      </c>
      <c r="I264" s="57"/>
      <c r="AP264" s="9"/>
    </row>
    <row r="265" spans="1:43" ht="12.75" customHeight="1">
      <c r="D265" s="32" t="s">
        <v>28</v>
      </c>
      <c r="E265" s="1" t="s">
        <v>50</v>
      </c>
      <c r="I265" s="57"/>
      <c r="J265" s="7">
        <f>IF(OR($I261=0,I267=0),0,MIN(($I267/$I261), $I267-SUM($I265:I265)))</f>
        <v>12.337742311595585</v>
      </c>
      <c r="K265" s="7">
        <f>IF(OR($I261=0,J267=0),0,MIN(($I267/$I261), $I267-SUM($I265:J265)))</f>
        <v>12.337742311595585</v>
      </c>
      <c r="L265" s="7">
        <f>IF(OR($I261=0,K267=0),0,MIN(($I267/$I261), $I267-SUM($I265:K265)))</f>
        <v>12.337742311595585</v>
      </c>
      <c r="M265" s="7">
        <f>IF(OR($I261=0,L267=0),0,MIN(($I267/$I261), $I267-SUM($I265:L265)))</f>
        <v>12.337742311595585</v>
      </c>
      <c r="N265" s="7">
        <f>IF(OR($I261=0,M267=0),0,MIN(($I267/$I261), $I267-SUM($I265:M265)))</f>
        <v>12.337742311595585</v>
      </c>
      <c r="O265" s="7">
        <f>IF(OR($I261=0,N267=0),0,MIN(($I267/$I261), $I267-SUM($I265:N265)))</f>
        <v>2.3544307347216176</v>
      </c>
      <c r="P265" s="7">
        <f>IF(OR($I261=0,O267=0),0,MIN(($I267/$I261), $I267-SUM($I265:O265)))</f>
        <v>0</v>
      </c>
      <c r="Q265" s="7">
        <f>IF(OR($I261=0,P267=0),0,MIN(($I267/$I261), $I267-SUM($I265:P265)))</f>
        <v>0</v>
      </c>
      <c r="R265" s="7">
        <f>IF(OR($I261=0,Q267=0),0,MIN(($I267/$I261), $I267-SUM($I265:Q265)))</f>
        <v>0</v>
      </c>
      <c r="S265" s="7">
        <f>IF(OR($I261=0,R267=0),0,MIN(($I267/$I261), $I267-SUM($I265:R265)))</f>
        <v>0</v>
      </c>
      <c r="T265" s="7">
        <f>IF(OR($I261=0,S267=0),0,MIN(($I267/$I261), $I267-SUM($I265:S265)))</f>
        <v>0</v>
      </c>
      <c r="U265" s="7">
        <f>IF(OR($I261=0,T267=0),0,MIN(($I267/$I261), $I267-SUM($I265:T265)))</f>
        <v>0</v>
      </c>
      <c r="V265" s="7">
        <f>IF(OR($I261=0,U267=0),0,MIN(($I267/$I261), $I267-SUM($I265:U265)))</f>
        <v>0</v>
      </c>
      <c r="W265" s="7">
        <f>IF(OR($I261=0,V267=0),0,MIN(($I267/$I261), $I267-SUM($I265:V265)))</f>
        <v>0</v>
      </c>
      <c r="X265" s="7">
        <f>IF(OR($I261=0,W267=0),0,MIN(($I267/$I261), $I267-SUM($I265:W265)))</f>
        <v>0</v>
      </c>
      <c r="Y265" s="7">
        <f>IF(OR($I261=0,X267=0),0,MIN(($I267/$I261), $I267-SUM($I265:X265)))</f>
        <v>0</v>
      </c>
      <c r="Z265" s="7">
        <f>IF(OR($I261=0,Y267=0),0,MIN(($I267/$I261), $I267-SUM($I265:Y265)))</f>
        <v>0</v>
      </c>
      <c r="AA265" s="7">
        <f>IF(OR($I261=0,Z267=0),0,MIN(($I267/$I261), $I267-SUM($I265:Z265)))</f>
        <v>0</v>
      </c>
      <c r="AB265" s="7">
        <f>IF(OR($I261=0,AA267=0),0,MIN(($I267/$I261), $I267-SUM($I265:AA265)))</f>
        <v>0</v>
      </c>
      <c r="AC265" s="7">
        <f>IF(OR($I261=0,AB267=0),0,MIN(($I267/$I261), $I267-SUM($I265:AB265)))</f>
        <v>0</v>
      </c>
      <c r="AD265" s="7">
        <f>IF(OR($I261=0,AC267=0),0,MIN(($I267/$I261), $I267-SUM($I265:AC265)))</f>
        <v>0</v>
      </c>
      <c r="AE265" s="7">
        <f>IF(OR($I261=0,AD267=0),0,MIN(($I267/$I261), $I267-SUM($I265:AD265)))</f>
        <v>0</v>
      </c>
      <c r="AF265" s="7">
        <f>IF(OR($I261=0,AE267=0),0,MIN(($I267/$I261), $I267-SUM($I265:AE265)))</f>
        <v>0</v>
      </c>
      <c r="AG265" s="7">
        <f>IF(OR($I261=0,AF267=0),0,MIN(($I267/$I261), $I267-SUM($I265:AF265)))</f>
        <v>0</v>
      </c>
      <c r="AH265" s="7">
        <f>IF(OR($I261=0,AG267=0),0,MIN(($I267/$I261), $I267-SUM($I265:AG265)))</f>
        <v>0</v>
      </c>
      <c r="AI265" s="7">
        <f>IF(OR($I261=0,AH267=0),0,MIN(($I267/$I261), $I267-SUM($I265:AH265)))</f>
        <v>0</v>
      </c>
      <c r="AJ265" s="7">
        <f>IF(OR($I261=0,AI267=0),0,MIN(($I267/$I261), $I267-SUM($I265:AI265)))</f>
        <v>0</v>
      </c>
      <c r="AK265" s="7">
        <f>IF(OR($I261=0,AJ267=0),0,MIN(($I267/$I261), $I267-SUM($I265:AJ265)))</f>
        <v>0</v>
      </c>
      <c r="AL265" s="7">
        <f>IF(OR($I261=0,AK267=0),0,MIN(($I267/$I261), $I267-SUM($I265:AK265)))</f>
        <v>0</v>
      </c>
      <c r="AM265" s="7">
        <f>IF(OR($I261=0,AL267=0),0,MIN(($I267/$I261), $I267-SUM($I265:AL265)))</f>
        <v>0</v>
      </c>
      <c r="AN265" s="7"/>
      <c r="AO265" s="7"/>
      <c r="AP265" s="10">
        <f>SUM(J265:AM265)-I267</f>
        <v>0</v>
      </c>
      <c r="AQ265" s="7"/>
    </row>
    <row r="266" spans="1:43" ht="12.75" customHeight="1">
      <c r="D266" s="32" t="s">
        <v>18</v>
      </c>
      <c r="I266" s="57">
        <f>IF(I$5=$G$8, INDEX(Inputs!$I$35:$I$42,MATCH(B260,Inputs!$C$35:$C$42,0)),0)</f>
        <v>64.043142292699542</v>
      </c>
      <c r="J266" s="57">
        <f>IF(J$5=$G$8, INDEX(Inputs!$I$35:$I$42,MATCH(C260,Inputs!$C$35:$C$42,0)),0)</f>
        <v>0</v>
      </c>
      <c r="K266" s="57">
        <f>IF(K$5=$G$8, INDEX(Inputs!$I$35:$I$42,MATCH(D260,Inputs!$C$35:$C$42,0)),0)</f>
        <v>0</v>
      </c>
      <c r="L266" s="57">
        <f>IF(L$5=$G$8, INDEX(Inputs!$I$35:$I$42,MATCH(E260,Inputs!$C$35:$C$42,0)),0)</f>
        <v>0</v>
      </c>
      <c r="M266" s="57">
        <f>IF(M$5=$G$8, INDEX(Inputs!$I$35:$I$42,MATCH(F260,Inputs!$C$35:$C$42,0)),0)</f>
        <v>0</v>
      </c>
      <c r="N266" s="57">
        <f>IF(N$5=$G$8, INDEX(Inputs!$I$35:$I$42,MATCH(G260,Inputs!$C$35:$C$42,0)),0)</f>
        <v>0</v>
      </c>
      <c r="O266" s="57">
        <f>IF(O$5=$G$8, INDEX(Inputs!$I$35:$I$42,MATCH(H260,Inputs!$C$35:$C$42,0)),0)</f>
        <v>0</v>
      </c>
      <c r="P266" s="57">
        <f>IF(P$5=$G$8, INDEX(Inputs!$I$35:$I$42,MATCH(I260,Inputs!$C$35:$C$42,0)),0)</f>
        <v>0</v>
      </c>
      <c r="Q266" s="57">
        <f>IF(Q$5=$G$8, INDEX(Inputs!$I$35:$I$42,MATCH(J260,Inputs!$C$35:$C$42,0)),0)</f>
        <v>0</v>
      </c>
      <c r="R266" s="57">
        <f>IF(R$5=$G$8, INDEX(Inputs!$I$35:$I$42,MATCH(K260,Inputs!$C$35:$C$42,0)),0)</f>
        <v>0</v>
      </c>
      <c r="S266" s="57">
        <f>IF(S$5=$G$8, INDEX(Inputs!$I$35:$I$42,MATCH(L260,Inputs!$C$35:$C$42,0)),0)</f>
        <v>0</v>
      </c>
      <c r="T266" s="57">
        <f>IF(T$5=$G$8, INDEX(Inputs!$I$35:$I$42,MATCH(M260,Inputs!$C$35:$C$42,0)),0)</f>
        <v>0</v>
      </c>
      <c r="U266" s="57">
        <f>IF(U$5=$G$8, INDEX(Inputs!$I$35:$I$42,MATCH(N260,Inputs!$C$35:$C$42,0)),0)</f>
        <v>0</v>
      </c>
      <c r="V266" s="57">
        <f>IF(V$5=$G$8, INDEX(Inputs!$I$35:$I$42,MATCH(O260,Inputs!$C$35:$C$42,0)),0)</f>
        <v>0</v>
      </c>
      <c r="W266" s="57">
        <f>IF(W$5=$G$8, INDEX(Inputs!$I$35:$I$42,MATCH(P260,Inputs!$C$35:$C$42,0)),0)</f>
        <v>0</v>
      </c>
      <c r="X266" s="57">
        <f>IF(X$5=$G$8, INDEX(Inputs!$I$35:$I$42,MATCH(Q260,Inputs!$C$35:$C$42,0)),0)</f>
        <v>0</v>
      </c>
      <c r="Y266" s="57">
        <f>IF(Y$5=$G$8, INDEX(Inputs!$I$35:$I$42,MATCH(R260,Inputs!$C$35:$C$42,0)),0)</f>
        <v>0</v>
      </c>
      <c r="Z266" s="57">
        <f>IF(Z$5=$G$8, INDEX(Inputs!$I$35:$I$42,MATCH(S260,Inputs!$C$35:$C$42,0)),0)</f>
        <v>0</v>
      </c>
      <c r="AA266" s="57">
        <f>IF(AA$5=$G$8, INDEX(Inputs!$I$35:$I$42,MATCH(T260,Inputs!$C$35:$C$42,0)),0)</f>
        <v>0</v>
      </c>
      <c r="AB266" s="57">
        <f>IF(AB$5=$G$8, INDEX(Inputs!$I$35:$I$42,MATCH(U260,Inputs!$C$35:$C$42,0)),0)</f>
        <v>0</v>
      </c>
      <c r="AC266" s="57">
        <f>IF(AC$5=$G$8, INDEX(Inputs!$I$35:$I$42,MATCH(V260,Inputs!$C$35:$C$42,0)),0)</f>
        <v>0</v>
      </c>
      <c r="AD266" s="57">
        <f>IF(AD$5=$G$8, INDEX(Inputs!$I$35:$I$42,MATCH(W260,Inputs!$C$35:$C$42,0)),0)</f>
        <v>0</v>
      </c>
      <c r="AE266" s="57">
        <f>IF(AE$5=$G$8, INDEX(Inputs!$I$35:$I$42,MATCH(X260,Inputs!$C$35:$C$42,0)),0)</f>
        <v>0</v>
      </c>
      <c r="AF266" s="57">
        <f>IF(AF$5=$G$8, INDEX(Inputs!$I$35:$I$42,MATCH(Y260,Inputs!$C$35:$C$42,0)),0)</f>
        <v>0</v>
      </c>
      <c r="AG266" s="57">
        <f>IF(AG$5=$G$8, INDEX(Inputs!$I$35:$I$42,MATCH(Z260,Inputs!$C$35:$C$42,0)),0)</f>
        <v>0</v>
      </c>
      <c r="AH266" s="57">
        <f>IF(AH$5=$G$8, INDEX(Inputs!$I$35:$I$42,MATCH(AA260,Inputs!$C$35:$C$42,0)),0)</f>
        <v>0</v>
      </c>
      <c r="AI266" s="57">
        <f>IF(AI$5=$G$8, INDEX(Inputs!$I$35:$I$42,MATCH(AB260,Inputs!$C$35:$C$42,0)),0)</f>
        <v>0</v>
      </c>
      <c r="AJ266" s="57">
        <f>IF(AJ$5=$G$8, INDEX(Inputs!$I$35:$I$42,MATCH(AC260,Inputs!$C$35:$C$42,0)),0)</f>
        <v>0</v>
      </c>
      <c r="AK266" s="57">
        <f>IF(AK$5=$G$8, INDEX(Inputs!$I$35:$I$42,MATCH(AD260,Inputs!$C$35:$C$42,0)),0)</f>
        <v>0</v>
      </c>
      <c r="AL266" s="57">
        <f>IF(AL$5=$G$8, INDEX(Inputs!$I$35:$I$42,MATCH(AE260,Inputs!$C$35:$C$42,0)),0)</f>
        <v>0</v>
      </c>
      <c r="AM266" s="57">
        <f>IF(AM$5=$G$8, INDEX(Inputs!$I$35:$I$42,MATCH(AF260,Inputs!$C$35:$C$42,0)),0)</f>
        <v>0</v>
      </c>
      <c r="AN266" s="7"/>
      <c r="AO266" s="7"/>
      <c r="AP266" s="10"/>
      <c r="AQ266" s="7"/>
    </row>
    <row r="267" spans="1:43" ht="12.75" customHeight="1">
      <c r="D267" s="32" t="s">
        <v>51</v>
      </c>
      <c r="E267" s="1" t="s">
        <v>50</v>
      </c>
      <c r="I267" s="1">
        <f>H267-I265+I266</f>
        <v>64.043142292699542</v>
      </c>
      <c r="J267" s="1">
        <f t="shared" ref="J267" si="162">I267-J265+J266</f>
        <v>51.705399981103959</v>
      </c>
      <c r="K267" s="1">
        <f t="shared" ref="K267" si="163">J267-K265+K266</f>
        <v>39.367657669508375</v>
      </c>
      <c r="L267" s="1">
        <f t="shared" ref="L267" si="164">K267-L265+L266</f>
        <v>27.029915357912792</v>
      </c>
      <c r="M267" s="1">
        <f t="shared" ref="M267" si="165">L267-M265+M266</f>
        <v>14.692173046317206</v>
      </c>
      <c r="N267" s="1">
        <f t="shared" ref="N267" si="166">M267-N265+N266</f>
        <v>2.3544307347216211</v>
      </c>
      <c r="O267" s="1">
        <f t="shared" ref="O267" si="167">N267-O265+O266</f>
        <v>3.5527136788005009E-15</v>
      </c>
      <c r="P267" s="1">
        <f t="shared" ref="P267" si="168">O267-P265+P266</f>
        <v>3.5527136788005009E-15</v>
      </c>
      <c r="Q267" s="1">
        <f t="shared" ref="Q267" si="169">P267-Q265+Q266</f>
        <v>3.5527136788005009E-15</v>
      </c>
      <c r="R267" s="1">
        <f t="shared" ref="R267" si="170">Q267-R265+R266</f>
        <v>3.5527136788005009E-15</v>
      </c>
      <c r="S267" s="1">
        <f t="shared" ref="S267" si="171">R267-S265+S266</f>
        <v>3.5527136788005009E-15</v>
      </c>
      <c r="T267" s="1">
        <f t="shared" ref="T267" si="172">S267-T265+T266</f>
        <v>3.5527136788005009E-15</v>
      </c>
      <c r="U267" s="1">
        <f t="shared" ref="U267" si="173">T267-U265+U266</f>
        <v>3.5527136788005009E-15</v>
      </c>
      <c r="V267" s="1">
        <f t="shared" ref="V267" si="174">U267-V265+V266</f>
        <v>3.5527136788005009E-15</v>
      </c>
      <c r="W267" s="1">
        <f t="shared" ref="W267" si="175">V267-W265+W266</f>
        <v>3.5527136788005009E-15</v>
      </c>
      <c r="X267" s="1">
        <f t="shared" ref="X267" si="176">W267-X265+X266</f>
        <v>3.5527136788005009E-15</v>
      </c>
      <c r="Y267" s="1">
        <f t="shared" ref="Y267" si="177">X267-Y265+Y266</f>
        <v>3.5527136788005009E-15</v>
      </c>
      <c r="Z267" s="1">
        <f t="shared" ref="Z267" si="178">Y267-Z265+Z266</f>
        <v>3.5527136788005009E-15</v>
      </c>
      <c r="AA267" s="1">
        <f t="shared" ref="AA267" si="179">Z267-AA265+AA266</f>
        <v>3.5527136788005009E-15</v>
      </c>
      <c r="AB267" s="1">
        <f t="shared" ref="AB267" si="180">AA267-AB265+AB266</f>
        <v>3.5527136788005009E-15</v>
      </c>
      <c r="AC267" s="1">
        <f t="shared" ref="AC267" si="181">AB267-AC265+AC266</f>
        <v>3.5527136788005009E-15</v>
      </c>
      <c r="AD267" s="1">
        <f t="shared" ref="AD267" si="182">AC267-AD265+AD266</f>
        <v>3.5527136788005009E-15</v>
      </c>
      <c r="AE267" s="1">
        <f t="shared" ref="AE267" si="183">AD267-AE265+AE266</f>
        <v>3.5527136788005009E-15</v>
      </c>
      <c r="AF267" s="1">
        <f t="shared" ref="AF267" si="184">AE267-AF265+AF266</f>
        <v>3.5527136788005009E-15</v>
      </c>
      <c r="AG267" s="1">
        <f t="shared" ref="AG267" si="185">AF267-AG265+AG266</f>
        <v>3.5527136788005009E-15</v>
      </c>
      <c r="AH267" s="1">
        <f t="shared" ref="AH267" si="186">AG267-AH265+AH266</f>
        <v>3.5527136788005009E-15</v>
      </c>
      <c r="AI267" s="1">
        <f t="shared" ref="AI267" si="187">AH267-AI265+AI266</f>
        <v>3.5527136788005009E-15</v>
      </c>
      <c r="AJ267" s="1">
        <f t="shared" ref="AJ267" si="188">AI267-AJ265+AJ266</f>
        <v>3.5527136788005009E-15</v>
      </c>
      <c r="AK267" s="1">
        <f t="shared" ref="AK267" si="189">AJ267-AK265+AK266</f>
        <v>3.5527136788005009E-15</v>
      </c>
      <c r="AL267" s="1">
        <f t="shared" ref="AL267" si="190">AK267-AL265+AL266</f>
        <v>3.5527136788005009E-15</v>
      </c>
      <c r="AM267" s="1">
        <f t="shared" ref="AM267" si="191">AL267-AM265+AM266</f>
        <v>3.5527136788005009E-15</v>
      </c>
      <c r="AP267" s="9"/>
    </row>
    <row r="268" spans="1:43" ht="12.75" customHeight="1">
      <c r="I268" s="57"/>
      <c r="AP268" s="9"/>
    </row>
    <row r="269" spans="1:43" ht="12.75" customHeight="1">
      <c r="I269" s="57"/>
    </row>
    <row r="270" spans="1:43" ht="12.75" customHeight="1">
      <c r="C270" s="3" t="s">
        <v>23</v>
      </c>
      <c r="E270" s="1" t="s">
        <v>50</v>
      </c>
      <c r="I270" s="57"/>
      <c r="J270" s="13">
        <f>IF(J$5&lt;=Inputs!$E$8,INDEX(Inputs!J$35:J$42,MATCH($B260,Inputs!$C$35:$C$42,0)),AVERAGEIF($I$5:I$5,"&lt;="&amp;Inputs!$E$8,$I270:I270)*(1-IF(J$5=start, 0,AVERAGE(Inputs!$J$44:$M$44))))</f>
        <v>17.334414723471767</v>
      </c>
      <c r="K270" s="13">
        <f>IF(K$5&lt;=Inputs!$E$8,INDEX(Inputs!K$35:K$42,MATCH($B260,Inputs!$C$35:$C$42,0)),AVERAGEIF($I$5:J$5,"&lt;="&amp;Inputs!$E$8,$I270:J270)*(1-IF(K$5=start, 0,AVERAGE(Inputs!$J$44:$M$44))))</f>
        <v>12.67060550918151</v>
      </c>
      <c r="L270" s="13">
        <f>IF(L$5&lt;=Inputs!$E$8,INDEX(Inputs!L$35:L$42,MATCH($B260,Inputs!$C$35:$C$42,0)),AVERAGEIF($I$5:K$5,"&lt;="&amp;Inputs!$E$8,$I270:K270)*(1-IF(L$5=start, 0,AVERAGE(Inputs!$J$44:$M$44))))</f>
        <v>12.329238517571286</v>
      </c>
      <c r="M270" s="13">
        <f>IF(M$5&lt;=Inputs!$E$8,INDEX(Inputs!M$35:M$42,MATCH($B260,Inputs!$C$35:$C$42,0)),AVERAGEIF($I$5:L$5,"&lt;="&amp;Inputs!$E$8,$I270:L270)*(1-IF(M$5=start, 0,AVERAGE(Inputs!$J$44:$M$44))))</f>
        <v>17.874882008707619</v>
      </c>
      <c r="N270" s="13">
        <f>IF(N$5&lt;=Inputs!$E$8,INDEX(Inputs!N$35:N$42,MATCH($B260,Inputs!$C$35:$C$42,0)),AVERAGEIF($I$5:M$5,"&lt;="&amp;Inputs!$E$8,$I270:M270)*(1-IF(N$5=start, 0,AVERAGE(Inputs!$J$44:$M$44))))</f>
        <v>15.052285189733045</v>
      </c>
      <c r="O270" s="13">
        <f>IF(O$5&lt;=Inputs!$E$8,INDEX(Inputs!O$35:O$42,MATCH($B260,Inputs!$C$35:$C$42,0)),AVERAGEIF($I$5:N$5,"&lt;="&amp;Inputs!$E$8,$I270:N270)*(1-IF(O$5=start, 0,AVERAGE(Inputs!$J$44:$M$44))))</f>
        <v>13.516934427822376</v>
      </c>
      <c r="P270" s="13">
        <f>IF(P$5&lt;=Inputs!$E$8,INDEX(Inputs!P$35:P$42,MATCH($B260,Inputs!$C$35:$C$42,0)),AVERAGEIF($I$5:O$5,"&lt;="&amp;Inputs!$E$8,$I270:O270)*(1-IF(P$5=start, 0,AVERAGE(Inputs!$J$44:$M$44))))</f>
        <v>13.516934427822376</v>
      </c>
      <c r="Q270" s="13">
        <f>IF(Q$5&lt;=Inputs!$E$8,INDEX(Inputs!Q$35:Q$42,MATCH($B260,Inputs!$C$35:$C$42,0)),AVERAGEIF($I$5:P$5,"&lt;="&amp;Inputs!$E$8,$I270:P270)*(1-IF(Q$5=start, 0,AVERAGE(Inputs!$J$44:$M$44))))</f>
        <v>13.516934427822376</v>
      </c>
      <c r="R270" s="13">
        <f>IF(R$5&lt;=Inputs!$E$8,INDEX(Inputs!R$35:R$42,MATCH($B260,Inputs!$C$35:$C$42,0)),AVERAGEIF($I$5:Q$5,"&lt;="&amp;Inputs!$E$8,$I270:Q270)*(1-IF(R$5=start, 0,AVERAGE(Inputs!$J$44:$M$44))))</f>
        <v>13.516934427822376</v>
      </c>
      <c r="S270" s="13">
        <f>IF(S$5&lt;=Inputs!$E$8,INDEX(Inputs!S$35:S$42,MATCH($B260,Inputs!$C$35:$C$42,0)),AVERAGEIF($I$5:R$5,"&lt;="&amp;Inputs!$E$8,$I270:R270)*(1-IF(S$5=start, 0,AVERAGE(Inputs!$J$44:$M$44))))</f>
        <v>13.516934427822376</v>
      </c>
      <c r="T270" s="13">
        <f>IF(T$5&lt;=Inputs!$E$8,INDEX(Inputs!T$35:T$42,MATCH($B260,Inputs!$C$35:$C$42,0)),AVERAGEIF($I$5:S$5,"&lt;="&amp;Inputs!$E$8,$I270:S270)*(1-IF(T$5=start, 0,AVERAGE(Inputs!$J$44:$M$44))))</f>
        <v>13.516934427822376</v>
      </c>
      <c r="U270" s="13">
        <f>IF(U$5&lt;=Inputs!$E$8,INDEX(Inputs!U$35:U$42,MATCH($B260,Inputs!$C$35:$C$42,0)),AVERAGEIF($I$5:T$5,"&lt;="&amp;Inputs!$E$8,$I270:T270)*(1-IF(U$5=start, 0,AVERAGE(Inputs!$J$44:$M$44))))</f>
        <v>13.516934427822376</v>
      </c>
      <c r="V270" s="13">
        <f>IF(V$5&lt;=Inputs!$E$8,INDEX(Inputs!V$35:V$42,MATCH($B260,Inputs!$C$35:$C$42,0)),AVERAGEIF($I$5:U$5,"&lt;="&amp;Inputs!$E$8,$I270:U270)*(1-IF(V$5=start, 0,AVERAGE(Inputs!$J$44:$M$44))))</f>
        <v>13.516934427822376</v>
      </c>
      <c r="W270" s="13">
        <f>IF(W$5&lt;=Inputs!$E$8,INDEX(Inputs!W$35:W$42,MATCH($B260,Inputs!$C$35:$C$42,0)),AVERAGEIF($I$5:V$5,"&lt;="&amp;Inputs!$E$8,$I270:V270)*(1-IF(W$5=start, 0,AVERAGE(Inputs!$J$44:$M$44))))</f>
        <v>13.516934427822376</v>
      </c>
      <c r="X270" s="13">
        <f>IF(X$5&lt;=Inputs!$E$8,INDEX(Inputs!X$35:X$42,MATCH($B260,Inputs!$C$35:$C$42,0)),AVERAGEIF($I$5:W$5,"&lt;="&amp;Inputs!$E$8,$I270:W270)*(1-IF(X$5=start, 0,AVERAGE(Inputs!$J$44:$M$44))))</f>
        <v>13.516934427822376</v>
      </c>
      <c r="Y270" s="13">
        <f>IF(Y$5&lt;=Inputs!$E$8,INDEX(Inputs!Y$35:Y$42,MATCH($B260,Inputs!$C$35:$C$42,0)),AVERAGEIF($I$5:X$5,"&lt;="&amp;Inputs!$E$8,$I270:X270)*(1-IF(Y$5=start, 0,AVERAGE(Inputs!$J$44:$M$44))))</f>
        <v>13.516934427822376</v>
      </c>
      <c r="Z270" s="13">
        <f>IF(Z$5&lt;=Inputs!$E$8,INDEX(Inputs!Z$35:Z$42,MATCH($B260,Inputs!$C$35:$C$42,0)),AVERAGEIF($I$5:Y$5,"&lt;="&amp;Inputs!$E$8,$I270:Y270)*(1-IF(Z$5=start, 0,AVERAGE(Inputs!$J$44:$M$44))))</f>
        <v>13.516934427822376</v>
      </c>
      <c r="AA270" s="13">
        <f>IF(AA$5&lt;=Inputs!$E$8,INDEX(Inputs!AA$35:AA$42,MATCH($B260,Inputs!$C$35:$C$42,0)),AVERAGEIF($I$5:Z$5,"&lt;="&amp;Inputs!$E$8,$I270:Z270)*(1-IF(AA$5=start, 0,AVERAGE(Inputs!$J$44:$M$44))))</f>
        <v>13.516934427822376</v>
      </c>
      <c r="AB270" s="13">
        <f>IF(AB$5&lt;=Inputs!$E$8,INDEX(Inputs!AB$35:AB$42,MATCH($B260,Inputs!$C$35:$C$42,0)),AVERAGEIF($I$5:AA$5,"&lt;="&amp;Inputs!$E$8,$I270:AA270)*(1-IF(AB$5=start, 0,AVERAGE(Inputs!$J$44:$M$44))))</f>
        <v>13.516934427822376</v>
      </c>
      <c r="AC270" s="13">
        <f>IF(AC$5&lt;=Inputs!$E$8,INDEX(Inputs!AC$35:AC$42,MATCH($B260,Inputs!$C$35:$C$42,0)),AVERAGEIF($I$5:AB$5,"&lt;="&amp;Inputs!$E$8,$I270:AB270)*(1-IF(AC$5=start, 0,AVERAGE(Inputs!$J$44:$M$44))))</f>
        <v>13.516934427822376</v>
      </c>
      <c r="AD270" s="13">
        <f>IF(AD$5&lt;=Inputs!$E$8,INDEX(Inputs!AD$35:AD$42,MATCH($B260,Inputs!$C$35:$C$42,0)),AVERAGEIF($I$5:AC$5,"&lt;="&amp;Inputs!$E$8,$I270:AC270)*(1-IF(AD$5=start, 0,AVERAGE(Inputs!$J$44:$M$44))))</f>
        <v>13.516934427822376</v>
      </c>
      <c r="AE270" s="13">
        <f>IF(AE$5&lt;=Inputs!$E$8,INDEX(Inputs!AE$35:AE$42,MATCH($B260,Inputs!$C$35:$C$42,0)),AVERAGEIF($I$5:AD$5,"&lt;="&amp;Inputs!$E$8,$I270:AD270)*(1-IF(AE$5=start, 0,AVERAGE(Inputs!$J$44:$M$44))))</f>
        <v>13.516934427822376</v>
      </c>
      <c r="AF270" s="13">
        <f>IF(AF$5&lt;=Inputs!$E$8,INDEX(Inputs!AF$35:AF$42,MATCH($B260,Inputs!$C$35:$C$42,0)),AVERAGEIF($I$5:AE$5,"&lt;="&amp;Inputs!$E$8,$I270:AE270)*(1-IF(AF$5=start, 0,AVERAGE(Inputs!$J$44:$M$44))))</f>
        <v>13.516934427822376</v>
      </c>
      <c r="AG270" s="13">
        <f>IF(AG$5&lt;=Inputs!$E$8,INDEX(Inputs!AG$35:AG$42,MATCH($B260,Inputs!$C$35:$C$42,0)),AVERAGEIF($I$5:AF$5,"&lt;="&amp;Inputs!$E$8,$I270:AF270)*(1-IF(AG$5=start, 0,AVERAGE(Inputs!$J$44:$M$44))))</f>
        <v>13.516934427822376</v>
      </c>
      <c r="AH270" s="13">
        <f>IF(AH$5&lt;=Inputs!$E$8,INDEX(Inputs!AH$35:AH$42,MATCH($B260,Inputs!$C$35:$C$42,0)),AVERAGEIF($I$5:AG$5,"&lt;="&amp;Inputs!$E$8,$I270:AG270)*(1-IF(AH$5=start, 0,AVERAGE(Inputs!$J$44:$M$44))))</f>
        <v>13.516934427822376</v>
      </c>
      <c r="AI270" s="13">
        <f>IF(AI$5&lt;=Inputs!$E$8,INDEX(Inputs!AI$35:AI$42,MATCH($B260,Inputs!$C$35:$C$42,0)),AVERAGEIF($I$5:AH$5,"&lt;="&amp;Inputs!$E$8,$I270:AH270)*(1-IF(AI$5=start, 0,AVERAGE(Inputs!$J$44:$M$44))))</f>
        <v>13.516934427822376</v>
      </c>
      <c r="AJ270" s="13">
        <f>IF(AJ$5&lt;=Inputs!$E$8,INDEX(Inputs!AJ$35:AJ$42,MATCH($B260,Inputs!$C$35:$C$42,0)),AVERAGEIF($I$5:AI$5,"&lt;="&amp;Inputs!$E$8,$I270:AI270)*(1-IF(AJ$5=start, 0,AVERAGE(Inputs!$J$44:$M$44))))</f>
        <v>13.516934427822376</v>
      </c>
      <c r="AK270" s="13">
        <f>IF(AK$5&lt;=Inputs!$E$8,INDEX(Inputs!AK$35:AK$42,MATCH($B260,Inputs!$C$35:$C$42,0)),AVERAGEIF($I$5:AJ$5,"&lt;="&amp;Inputs!$E$8,$I270:AJ270)*(1-IF(AK$5=start, 0,AVERAGE(Inputs!$J$44:$M$44))))</f>
        <v>13.516934427822376</v>
      </c>
      <c r="AL270" s="13">
        <f>IF(AL$5&lt;=Inputs!$E$8,INDEX(Inputs!AL$35:AL$42,MATCH($B260,Inputs!$C$35:$C$42,0)),AVERAGEIF($I$5:AK$5,"&lt;="&amp;Inputs!$E$8,$I270:AK270)*(1-IF(AL$5=start, 0,AVERAGE(Inputs!$J$44:$M$44))))</f>
        <v>13.516934427822376</v>
      </c>
      <c r="AM270" s="13">
        <f>IF(AM$5&lt;=Inputs!$E$8,INDEX(Inputs!AM$35:AM$42,MATCH($B260,Inputs!$C$35:$C$42,0)),AVERAGEIF($I$5:AL$5,"&lt;="&amp;Inputs!$E$8,$I270:AL270)*(1-IF(AM$5=start, 0,AVERAGE(Inputs!$J$44:$M$44))))</f>
        <v>13.516934427822376</v>
      </c>
      <c r="AP270" s="9">
        <f>(SUM(J270:M270)-SUM(INDEX(Inputs!$J$35:$M$42, MATCH(B260, Inputs!$C$35:$C$42,0),)))</f>
        <v>0</v>
      </c>
    </row>
    <row r="271" spans="1:43" ht="12.75" customHeight="1">
      <c r="D271" s="32" t="s">
        <v>29</v>
      </c>
      <c r="I271" s="57"/>
      <c r="AP271" s="9"/>
    </row>
    <row r="272" spans="1:43" ht="12.75" customHeight="1">
      <c r="D272" s="35">
        <v>2011</v>
      </c>
      <c r="E272" s="1" t="s">
        <v>50</v>
      </c>
      <c r="I272" s="57"/>
      <c r="J272" s="8">
        <f>IF(SUM($I272:I272)&lt;SUMIF(I$5:$J$5, $D272,I$270:$J$270), SUMIF(I$5:$J$5, $D272,I$270:$J$270)/$I$262, SUMIF(I$5:$J$5, $D272,I$270:$J$270)-SUM($I272:I272))</f>
        <v>2.8890691205786276</v>
      </c>
      <c r="K272" s="8">
        <f>IF(SUM($I272:J272)&lt;SUMIF(J$5:$J$5, $D272,J$270:$J$270), SUMIF(J$5:$J$5, $D272,J$270:$J$270)/$I$262, SUMIF(J$5:$J$5, $D272,J$270:$J$270)-SUM($I272:J272))</f>
        <v>2.8890691205786276</v>
      </c>
      <c r="L272" s="8">
        <f>IF(SUM($I272:K272)&lt;SUMIF($J$5:K$5, $D272,$J$270:K$270), SUMIF($J$5:K$5, $D272,$J$270:K$270)/$I$262, SUMIF($J$5:K$5, $D272,$J$270:K$270)-SUM($I272:K272))</f>
        <v>2.8890691205786276</v>
      </c>
      <c r="M272" s="8">
        <f>IF(SUM($I272:L272)&lt;SUMIF($J$5:L$5, $D272,$J$270:L$270), SUMIF($J$5:L$5, $D272,$J$270:L$270)/$I$262, SUMIF($J$5:L$5, $D272,$J$270:L$270)-SUM($I272:L272))</f>
        <v>2.8890691205786276</v>
      </c>
      <c r="N272" s="8">
        <f>IF(SUM($I272:M272)&lt;SUMIF($J$5:M$5, $D272,$J$270:M$270), SUMIF($J$5:M$5, $D272,$J$270:M$270)/$I$262, SUMIF($J$5:M$5, $D272,$J$270:M$270)-SUM($I272:M272))</f>
        <v>2.8890691205786276</v>
      </c>
      <c r="O272" s="8">
        <f>IF(SUM($I272:N272)&lt;SUMIF($J$5:N$5, $D272,$J$270:N$270), SUMIF($J$5:N$5, $D272,$J$270:N$270)/$I$262, SUMIF($J$5:N$5, $D272,$J$270:N$270)-SUM($I272:N272))</f>
        <v>2.8890691205786276</v>
      </c>
      <c r="P272" s="8">
        <f>IF(SUM($I272:O272)&lt;SUMIF($J$5:O$5, $D272,$J$270:O$270), SUMIF($J$5:O$5, $D272,$J$270:O$270)/$I$262, SUMIF($J$5:O$5, $D272,$J$270:O$270)-SUM($I272:O272))</f>
        <v>0</v>
      </c>
      <c r="Q272" s="8">
        <f>IF(SUM($I272:P272)&lt;SUMIF($J$5:P$5, $D272,$J$270:P$270), SUMIF($J$5:P$5, $D272,$J$270:P$270)/$I$262, SUMIF($J$5:P$5, $D272,$J$270:P$270)-SUM($I272:P272))</f>
        <v>0</v>
      </c>
      <c r="R272" s="8">
        <f>IF(SUM($I272:Q272)&lt;SUMIF($J$5:Q$5, $D272,$J$270:Q$270), SUMIF($J$5:Q$5, $D272,$J$270:Q$270)/$I$262, SUMIF($J$5:Q$5, $D272,$J$270:Q$270)-SUM($I272:Q272))</f>
        <v>0</v>
      </c>
      <c r="S272" s="8">
        <f>IF(SUM($I272:R272)&lt;SUMIF($J$5:R$5, $D272,$J$270:R$270), SUMIF($J$5:R$5, $D272,$J$270:R$270)/$I$262, SUMIF($J$5:R$5, $D272,$J$270:R$270)-SUM($I272:R272))</f>
        <v>0</v>
      </c>
      <c r="T272" s="8">
        <f>IF(SUM($I272:S272)&lt;SUMIF($J$5:S$5, $D272,$J$270:S$270), SUMIF($J$5:S$5, $D272,$J$270:S$270)/$I$262, SUMIF($J$5:S$5, $D272,$J$270:S$270)-SUM($I272:S272))</f>
        <v>0</v>
      </c>
      <c r="U272" s="8">
        <f>IF(SUM($I272:T272)&lt;SUMIF($J$5:T$5, $D272,$J$270:T$270), SUMIF($J$5:T$5, $D272,$J$270:T$270)/$I$262, SUMIF($J$5:T$5, $D272,$J$270:T$270)-SUM($I272:T272))</f>
        <v>0</v>
      </c>
      <c r="V272" s="8">
        <f>IF(SUM($I272:U272)&lt;SUMIF($J$5:U$5, $D272,$J$270:U$270), SUMIF($J$5:U$5, $D272,$J$270:U$270)/$I$262, SUMIF($J$5:U$5, $D272,$J$270:U$270)-SUM($I272:U272))</f>
        <v>0</v>
      </c>
      <c r="W272" s="8">
        <f>IF(SUM($I272:V272)&lt;SUMIF($J$5:V$5, $D272,$J$270:V$270), SUMIF($J$5:V$5, $D272,$J$270:V$270)/$I$262, SUMIF($J$5:V$5, $D272,$J$270:V$270)-SUM($I272:V272))</f>
        <v>0</v>
      </c>
      <c r="X272" s="8">
        <f>IF(SUM($I272:W272)&lt;SUMIF($J$5:W$5, $D272,$J$270:W$270), SUMIF($J$5:W$5, $D272,$J$270:W$270)/$I$262, SUMIF($J$5:W$5, $D272,$J$270:W$270)-SUM($I272:W272))</f>
        <v>0</v>
      </c>
      <c r="Y272" s="8">
        <f>IF(SUM($I272:X272)&lt;SUMIF($J$5:X$5, $D272,$J$270:X$270), SUMIF($J$5:X$5, $D272,$J$270:X$270)/$I$262, SUMIF($J$5:X$5, $D272,$J$270:X$270)-SUM($I272:X272))</f>
        <v>0</v>
      </c>
      <c r="Z272" s="8">
        <f>IF(SUM($I272:Y272)&lt;SUMIF($J$5:Y$5, $D272,$J$270:Y$270), SUMIF($J$5:Y$5, $D272,$J$270:Y$270)/$I$262, SUMIF($J$5:Y$5, $D272,$J$270:Y$270)-SUM($I272:Y272))</f>
        <v>0</v>
      </c>
      <c r="AA272" s="8">
        <f>IF(SUM($I272:Z272)&lt;SUMIF($J$5:Z$5, $D272,$J$270:Z$270), SUMIF($J$5:Z$5, $D272,$J$270:Z$270)/$I$262, SUMIF($J$5:Z$5, $D272,$J$270:Z$270)-SUM($I272:Z272))</f>
        <v>0</v>
      </c>
      <c r="AB272" s="8">
        <f>IF(SUM($I272:AA272)&lt;SUMIF($J$5:AA$5, $D272,$J$270:AA$270), SUMIF($J$5:AA$5, $D272,$J$270:AA$270)/$I$262, SUMIF($J$5:AA$5, $D272,$J$270:AA$270)-SUM($I272:AA272))</f>
        <v>0</v>
      </c>
      <c r="AC272" s="8">
        <f>IF(SUM($I272:AB272)&lt;SUMIF($J$5:AB$5, $D272,$J$270:AB$270), SUMIF($J$5:AB$5, $D272,$J$270:AB$270)/$I$262, SUMIF($J$5:AB$5, $D272,$J$270:AB$270)-SUM($I272:AB272))</f>
        <v>0</v>
      </c>
      <c r="AD272" s="8">
        <f>IF(SUM($I272:AC272)&lt;SUMIF($J$5:AC$5, $D272,$J$270:AC$270), SUMIF($J$5:AC$5, $D272,$J$270:AC$270)/$I$262, SUMIF($J$5:AC$5, $D272,$J$270:AC$270)-SUM($I272:AC272))</f>
        <v>0</v>
      </c>
      <c r="AE272" s="8">
        <f>IF(SUM($I272:AD272)&lt;SUMIF($J$5:AD$5, $D272,$J$270:AD$270), SUMIF($J$5:AD$5, $D272,$J$270:AD$270)/$I$262, SUMIF($J$5:AD$5, $D272,$J$270:AD$270)-SUM($I272:AD272))</f>
        <v>0</v>
      </c>
      <c r="AF272" s="8">
        <f>IF(SUM($I272:AE272)&lt;SUMIF($J$5:AE$5, $D272,$J$270:AE$270), SUMIF($J$5:AE$5, $D272,$J$270:AE$270)/$I$262, SUMIF($J$5:AE$5, $D272,$J$270:AE$270)-SUM($I272:AE272))</f>
        <v>0</v>
      </c>
      <c r="AG272" s="8">
        <f>IF(SUM($I272:AF272)&lt;SUMIF($J$5:AF$5, $D272,$J$270:AF$270), SUMIF($J$5:AF$5, $D272,$J$270:AF$270)/$I$262, SUMIF($J$5:AF$5, $D272,$J$270:AF$270)-SUM($I272:AF272))</f>
        <v>0</v>
      </c>
      <c r="AH272" s="8">
        <f>IF(SUM($I272:AG272)&lt;SUMIF($J$5:AG$5, $D272,$J$270:AG$270), SUMIF($J$5:AG$5, $D272,$J$270:AG$270)/$I$262, SUMIF($J$5:AG$5, $D272,$J$270:AG$270)-SUM($I272:AG272))</f>
        <v>0</v>
      </c>
      <c r="AI272" s="8">
        <f>IF(SUM($I272:AH272)&lt;SUMIF($J$5:AH$5, $D272,$J$270:AH$270), SUMIF($J$5:AH$5, $D272,$J$270:AH$270)/$I$262, SUMIF($J$5:AH$5, $D272,$J$270:AH$270)-SUM($I272:AH272))</f>
        <v>0</v>
      </c>
      <c r="AJ272" s="8">
        <f>IF(SUM($I272:AI272)&lt;SUMIF($J$5:AI$5, $D272,$J$270:AI$270), SUMIF($J$5:AI$5, $D272,$J$270:AI$270)/$I$262, SUMIF($J$5:AI$5, $D272,$J$270:AI$270)-SUM($I272:AI272))</f>
        <v>0</v>
      </c>
      <c r="AK272" s="8">
        <f>IF(SUM($I272:AJ272)&lt;SUMIF($J$5:AJ$5, $D272,$J$270:AJ$270), SUMIF($J$5:AJ$5, $D272,$J$270:AJ$270)/$I$262, SUMIF($J$5:AJ$5, $D272,$J$270:AJ$270)-SUM($I272:AJ272))</f>
        <v>0</v>
      </c>
      <c r="AL272" s="8">
        <f>IF(SUM($I272:AK272)&lt;SUMIF($J$5:AK$5, $D272,$J$270:AK$270), SUMIF($J$5:AK$5, $D272,$J$270:AK$270)/$I$262, SUMIF($J$5:AK$5, $D272,$J$270:AK$270)-SUM($I272:AK272))</f>
        <v>0</v>
      </c>
      <c r="AM272" s="8">
        <f>IF(SUM($I272:AL272)&lt;SUMIF($J$5:AL$5, $D272,$J$270:AL$270), SUMIF($J$5:AL$5, $D272,$J$270:AL$270)/$I$262, SUMIF($J$5:AL$5, $D272,$J$270:AL$270)-SUM($I272:AL272))</f>
        <v>0</v>
      </c>
      <c r="AP272" s="9"/>
    </row>
    <row r="273" spans="4:42" ht="12.75" customHeight="1">
      <c r="D273" s="36">
        <f>D272+1</f>
        <v>2012</v>
      </c>
      <c r="E273" s="1" t="s">
        <v>50</v>
      </c>
      <c r="I273" s="57"/>
      <c r="J273" s="8">
        <f>IF(SUM($I273:I273)&lt;SUMIF(I$5:$J$5, $D273,I$270:$J$270), SUMIF(I$5:$J$5, $D273,I$270:$J$270)/$I$262, SUMIF(I$5:$J$5, $D273,I$270:$J$270)-SUM($I273:I273))</f>
        <v>0</v>
      </c>
      <c r="K273" s="8">
        <f>IF(SUM($I273:J273)&lt;SUMIF(J$5:$J$5, $D273,J$270:$J$270), SUMIF(J$5:$J$5, $D273,J$270:$J$270)/$I$262, SUMIF(J$5:$J$5, $D273,J$270:$J$270)-SUM($I273:J273))</f>
        <v>0</v>
      </c>
      <c r="L273" s="8">
        <f>IF(SUM($I273:K273)&lt;SUMIF($J$5:K$5, $D273,$J$270:K$270), SUMIF($J$5:K$5, $D273,$J$270:K$270)/$I$262, SUMIF($J$5:K$5, $D273,$J$270:K$270)-SUM($I273:K273))</f>
        <v>2.1117675848635851</v>
      </c>
      <c r="M273" s="8">
        <f>IF(SUM($I273:L273)&lt;SUMIF($J$5:L$5, $D273,$J$270:L$270), SUMIF($J$5:L$5, $D273,$J$270:L$270)/$I$262, SUMIF($J$5:L$5, $D273,$J$270:L$270)-SUM($I273:L273))</f>
        <v>2.1117675848635851</v>
      </c>
      <c r="N273" s="8">
        <f>IF(SUM($I273:M273)&lt;SUMIF($J$5:M$5, $D273,$J$270:M$270), SUMIF($J$5:M$5, $D273,$J$270:M$270)/$I$262, SUMIF($J$5:M$5, $D273,$J$270:M$270)-SUM($I273:M273))</f>
        <v>2.1117675848635851</v>
      </c>
      <c r="O273" s="8">
        <f>IF(SUM($I273:N273)&lt;SUMIF($J$5:N$5, $D273,$J$270:N$270), SUMIF($J$5:N$5, $D273,$J$270:N$270)/$I$262, SUMIF($J$5:N$5, $D273,$J$270:N$270)-SUM($I273:N273))</f>
        <v>2.1117675848635851</v>
      </c>
      <c r="P273" s="8">
        <f>IF(SUM($I273:O273)&lt;SUMIF($J$5:O$5, $D273,$J$270:O$270), SUMIF($J$5:O$5, $D273,$J$270:O$270)/$I$262, SUMIF($J$5:O$5, $D273,$J$270:O$270)-SUM($I273:O273))</f>
        <v>2.1117675848635851</v>
      </c>
      <c r="Q273" s="8">
        <f>IF(SUM($I273:P273)&lt;SUMIF($J$5:P$5, $D273,$J$270:P$270), SUMIF($J$5:P$5, $D273,$J$270:P$270)/$I$262, SUMIF($J$5:P$5, $D273,$J$270:P$270)-SUM($I273:P273))</f>
        <v>2.1117675848635851</v>
      </c>
      <c r="R273" s="8">
        <f>IF(SUM($I273:Q273)&lt;SUMIF($J$5:Q$5, $D273,$J$270:Q$270), SUMIF($J$5:Q$5, $D273,$J$270:Q$270)/$I$262, SUMIF($J$5:Q$5, $D273,$J$270:Q$270)-SUM($I273:Q273))</f>
        <v>-1.7763568394002505E-15</v>
      </c>
      <c r="S273" s="8">
        <f>IF(SUM($I273:R273)&lt;SUMIF($J$5:R$5, $D273,$J$270:R$270), SUMIF($J$5:R$5, $D273,$J$270:R$270)/$I$262, SUMIF($J$5:R$5, $D273,$J$270:R$270)-SUM($I273:R273))</f>
        <v>0</v>
      </c>
      <c r="T273" s="8">
        <f>IF(SUM($I273:S273)&lt;SUMIF($J$5:S$5, $D273,$J$270:S$270), SUMIF($J$5:S$5, $D273,$J$270:S$270)/$I$262, SUMIF($J$5:S$5, $D273,$J$270:S$270)-SUM($I273:S273))</f>
        <v>0</v>
      </c>
      <c r="U273" s="8">
        <f>IF(SUM($I273:T273)&lt;SUMIF($J$5:T$5, $D273,$J$270:T$270), SUMIF($J$5:T$5, $D273,$J$270:T$270)/$I$262, SUMIF($J$5:T$5, $D273,$J$270:T$270)-SUM($I273:T273))</f>
        <v>0</v>
      </c>
      <c r="V273" s="8">
        <f>IF(SUM($I273:U273)&lt;SUMIF($J$5:U$5, $D273,$J$270:U$270), SUMIF($J$5:U$5, $D273,$J$270:U$270)/$I$262, SUMIF($J$5:U$5, $D273,$J$270:U$270)-SUM($I273:U273))</f>
        <v>0</v>
      </c>
      <c r="W273" s="8">
        <f>IF(SUM($I273:V273)&lt;SUMIF($J$5:V$5, $D273,$J$270:V$270), SUMIF($J$5:V$5, $D273,$J$270:V$270)/$I$262, SUMIF($J$5:V$5, $D273,$J$270:V$270)-SUM($I273:V273))</f>
        <v>0</v>
      </c>
      <c r="X273" s="8">
        <f>IF(SUM($I273:W273)&lt;SUMIF($J$5:W$5, $D273,$J$270:W$270), SUMIF($J$5:W$5, $D273,$J$270:W$270)/$I$262, SUMIF($J$5:W$5, $D273,$J$270:W$270)-SUM($I273:W273))</f>
        <v>0</v>
      </c>
      <c r="Y273" s="8">
        <f>IF(SUM($I273:X273)&lt;SUMIF($J$5:X$5, $D273,$J$270:X$270), SUMIF($J$5:X$5, $D273,$J$270:X$270)/$I$262, SUMIF($J$5:X$5, $D273,$J$270:X$270)-SUM($I273:X273))</f>
        <v>0</v>
      </c>
      <c r="Z273" s="8">
        <f>IF(SUM($I273:Y273)&lt;SUMIF($J$5:Y$5, $D273,$J$270:Y$270), SUMIF($J$5:Y$5, $D273,$J$270:Y$270)/$I$262, SUMIF($J$5:Y$5, $D273,$J$270:Y$270)-SUM($I273:Y273))</f>
        <v>0</v>
      </c>
      <c r="AA273" s="8">
        <f>IF(SUM($I273:Z273)&lt;SUMIF($J$5:Z$5, $D273,$J$270:Z$270), SUMIF($J$5:Z$5, $D273,$J$270:Z$270)/$I$262, SUMIF($J$5:Z$5, $D273,$J$270:Z$270)-SUM($I273:Z273))</f>
        <v>0</v>
      </c>
      <c r="AB273" s="8">
        <f>IF(SUM($I273:AA273)&lt;SUMIF($J$5:AA$5, $D273,$J$270:AA$270), SUMIF($J$5:AA$5, $D273,$J$270:AA$270)/$I$262, SUMIF($J$5:AA$5, $D273,$J$270:AA$270)-SUM($I273:AA273))</f>
        <v>0</v>
      </c>
      <c r="AC273" s="8">
        <f>IF(SUM($I273:AB273)&lt;SUMIF($J$5:AB$5, $D273,$J$270:AB$270), SUMIF($J$5:AB$5, $D273,$J$270:AB$270)/$I$262, SUMIF($J$5:AB$5, $D273,$J$270:AB$270)-SUM($I273:AB273))</f>
        <v>0</v>
      </c>
      <c r="AD273" s="8">
        <f>IF(SUM($I273:AC273)&lt;SUMIF($J$5:AC$5, $D273,$J$270:AC$270), SUMIF($J$5:AC$5, $D273,$J$270:AC$270)/$I$262, SUMIF($J$5:AC$5, $D273,$J$270:AC$270)-SUM($I273:AC273))</f>
        <v>0</v>
      </c>
      <c r="AE273" s="8">
        <f>IF(SUM($I273:AD273)&lt;SUMIF($J$5:AD$5, $D273,$J$270:AD$270), SUMIF($J$5:AD$5, $D273,$J$270:AD$270)/$I$262, SUMIF($J$5:AD$5, $D273,$J$270:AD$270)-SUM($I273:AD273))</f>
        <v>0</v>
      </c>
      <c r="AF273" s="8">
        <f>IF(SUM($I273:AE273)&lt;SUMIF($J$5:AE$5, $D273,$J$270:AE$270), SUMIF($J$5:AE$5, $D273,$J$270:AE$270)/$I$262, SUMIF($J$5:AE$5, $D273,$J$270:AE$270)-SUM($I273:AE273))</f>
        <v>0</v>
      </c>
      <c r="AG273" s="8">
        <f>IF(SUM($I273:AF273)&lt;SUMIF($J$5:AF$5, $D273,$J$270:AF$270), SUMIF($J$5:AF$5, $D273,$J$270:AF$270)/$I$262, SUMIF($J$5:AF$5, $D273,$J$270:AF$270)-SUM($I273:AF273))</f>
        <v>0</v>
      </c>
      <c r="AH273" s="8">
        <f>IF(SUM($I273:AG273)&lt;SUMIF($J$5:AG$5, $D273,$J$270:AG$270), SUMIF($J$5:AG$5, $D273,$J$270:AG$270)/$I$262, SUMIF($J$5:AG$5, $D273,$J$270:AG$270)-SUM($I273:AG273))</f>
        <v>0</v>
      </c>
      <c r="AI273" s="8">
        <f>IF(SUM($I273:AH273)&lt;SUMIF($J$5:AH$5, $D273,$J$270:AH$270), SUMIF($J$5:AH$5, $D273,$J$270:AH$270)/$I$262, SUMIF($J$5:AH$5, $D273,$J$270:AH$270)-SUM($I273:AH273))</f>
        <v>0</v>
      </c>
      <c r="AJ273" s="8">
        <f>IF(SUM($I273:AI273)&lt;SUMIF($J$5:AI$5, $D273,$J$270:AI$270), SUMIF($J$5:AI$5, $D273,$J$270:AI$270)/$I$262, SUMIF($J$5:AI$5, $D273,$J$270:AI$270)-SUM($I273:AI273))</f>
        <v>0</v>
      </c>
      <c r="AK273" s="8">
        <f>IF(SUM($I273:AJ273)&lt;SUMIF($J$5:AJ$5, $D273,$J$270:AJ$270), SUMIF($J$5:AJ$5, $D273,$J$270:AJ$270)/$I$262, SUMIF($J$5:AJ$5, $D273,$J$270:AJ$270)-SUM($I273:AJ273))</f>
        <v>0</v>
      </c>
      <c r="AL273" s="8">
        <f>IF(SUM($I273:AK273)&lt;SUMIF($J$5:AK$5, $D273,$J$270:AK$270), SUMIF($J$5:AK$5, $D273,$J$270:AK$270)/$I$262, SUMIF($J$5:AK$5, $D273,$J$270:AK$270)-SUM($I273:AK273))</f>
        <v>0</v>
      </c>
      <c r="AM273" s="8">
        <f>IF(SUM($I273:AL273)&lt;SUMIF($J$5:AL$5, $D273,$J$270:AL$270), SUMIF($J$5:AL$5, $D273,$J$270:AL$270)/$I$262, SUMIF($J$5:AL$5, $D273,$J$270:AL$270)-SUM($I273:AL273))</f>
        <v>0</v>
      </c>
      <c r="AP273" s="9"/>
    </row>
    <row r="274" spans="4:42" ht="12.75" customHeight="1">
      <c r="D274" s="36">
        <f t="shared" ref="D274:D301" si="192">D273+1</f>
        <v>2013</v>
      </c>
      <c r="E274" s="1" t="s">
        <v>50</v>
      </c>
      <c r="I274" s="57"/>
      <c r="J274" s="8">
        <f>IF(SUM($I274:I274)&lt;SUMIF(I$5:$J$5, $D274,I$270:$J$270), SUMIF(I$5:$J$5, $D274,I$270:$J$270)/$I$262, SUMIF(I$5:$J$5, $D274,I$270:$J$270)-SUM($I274:I274))</f>
        <v>0</v>
      </c>
      <c r="K274" s="8">
        <f>IF(SUM($I274:J274)&lt;SUMIF(J$5:$J$5, $D274,J$270:$J$270), SUMIF(J$5:$J$5, $D274,J$270:$J$270)/$I$262, SUMIF(J$5:$J$5, $D274,J$270:$J$270)-SUM($I274:J274))</f>
        <v>0</v>
      </c>
      <c r="L274" s="8">
        <f>IF(SUM($I274:K274)&lt;SUMIF($J$5:K$5, $D274,$J$270:K$270), SUMIF($J$5:K$5, $D274,$J$270:K$270)/$I$262, SUMIF($J$5:K$5, $D274,$J$270:K$270)-SUM($I274:K274))</f>
        <v>0</v>
      </c>
      <c r="M274" s="8">
        <f>IF(SUM($I274:L274)&lt;SUMIF($J$5:L$5, $D274,$J$270:L$270), SUMIF($J$5:L$5, $D274,$J$270:L$270)/$I$262, SUMIF($J$5:L$5, $D274,$J$270:L$270)-SUM($I274:L274))</f>
        <v>2.0548730862618809</v>
      </c>
      <c r="N274" s="8">
        <f>IF(SUM($I274:M274)&lt;SUMIF($J$5:M$5, $D274,$J$270:M$270), SUMIF($J$5:M$5, $D274,$J$270:M$270)/$I$262, SUMIF($J$5:M$5, $D274,$J$270:M$270)-SUM($I274:M274))</f>
        <v>2.0548730862618809</v>
      </c>
      <c r="O274" s="8">
        <f>IF(SUM($I274:N274)&lt;SUMIF($J$5:N$5, $D274,$J$270:N$270), SUMIF($J$5:N$5, $D274,$J$270:N$270)/$I$262, SUMIF($J$5:N$5, $D274,$J$270:N$270)-SUM($I274:N274))</f>
        <v>2.0548730862618809</v>
      </c>
      <c r="P274" s="8">
        <f>IF(SUM($I274:O274)&lt;SUMIF($J$5:O$5, $D274,$J$270:O$270), SUMIF($J$5:O$5, $D274,$J$270:O$270)/$I$262, SUMIF($J$5:O$5, $D274,$J$270:O$270)-SUM($I274:O274))</f>
        <v>2.0548730862618809</v>
      </c>
      <c r="Q274" s="8">
        <f>IF(SUM($I274:P274)&lt;SUMIF($J$5:P$5, $D274,$J$270:P$270), SUMIF($J$5:P$5, $D274,$J$270:P$270)/$I$262, SUMIF($J$5:P$5, $D274,$J$270:P$270)-SUM($I274:P274))</f>
        <v>2.0548730862618809</v>
      </c>
      <c r="R274" s="8">
        <f>IF(SUM($I274:Q274)&lt;SUMIF($J$5:Q$5, $D274,$J$270:Q$270), SUMIF($J$5:Q$5, $D274,$J$270:Q$270)/$I$262, SUMIF($J$5:Q$5, $D274,$J$270:Q$270)-SUM($I274:Q274))</f>
        <v>2.0548730862618809</v>
      </c>
      <c r="S274" s="8">
        <f>IF(SUM($I274:R274)&lt;SUMIF($J$5:R$5, $D274,$J$270:R$270), SUMIF($J$5:R$5, $D274,$J$270:R$270)/$I$262, SUMIF($J$5:R$5, $D274,$J$270:R$270)-SUM($I274:R274))</f>
        <v>-1.7763568394002505E-15</v>
      </c>
      <c r="T274" s="8">
        <f>IF(SUM($I274:S274)&lt;SUMIF($J$5:S$5, $D274,$J$270:S$270), SUMIF($J$5:S$5, $D274,$J$270:S$270)/$I$262, SUMIF($J$5:S$5, $D274,$J$270:S$270)-SUM($I274:S274))</f>
        <v>0</v>
      </c>
      <c r="U274" s="8">
        <f>IF(SUM($I274:T274)&lt;SUMIF($J$5:T$5, $D274,$J$270:T$270), SUMIF($J$5:T$5, $D274,$J$270:T$270)/$I$262, SUMIF($J$5:T$5, $D274,$J$270:T$270)-SUM($I274:T274))</f>
        <v>0</v>
      </c>
      <c r="V274" s="8">
        <f>IF(SUM($I274:U274)&lt;SUMIF($J$5:U$5, $D274,$J$270:U$270), SUMIF($J$5:U$5, $D274,$J$270:U$270)/$I$262, SUMIF($J$5:U$5, $D274,$J$270:U$270)-SUM($I274:U274))</f>
        <v>0</v>
      </c>
      <c r="W274" s="8">
        <f>IF(SUM($I274:V274)&lt;SUMIF($J$5:V$5, $D274,$J$270:V$270), SUMIF($J$5:V$5, $D274,$J$270:V$270)/$I$262, SUMIF($J$5:V$5, $D274,$J$270:V$270)-SUM($I274:V274))</f>
        <v>0</v>
      </c>
      <c r="X274" s="8">
        <f>IF(SUM($I274:W274)&lt;SUMIF($J$5:W$5, $D274,$J$270:W$270), SUMIF($J$5:W$5, $D274,$J$270:W$270)/$I$262, SUMIF($J$5:W$5, $D274,$J$270:W$270)-SUM($I274:W274))</f>
        <v>0</v>
      </c>
      <c r="Y274" s="8">
        <f>IF(SUM($I274:X274)&lt;SUMIF($J$5:X$5, $D274,$J$270:X$270), SUMIF($J$5:X$5, $D274,$J$270:X$270)/$I$262, SUMIF($J$5:X$5, $D274,$J$270:X$270)-SUM($I274:X274))</f>
        <v>0</v>
      </c>
      <c r="Z274" s="8">
        <f>IF(SUM($I274:Y274)&lt;SUMIF($J$5:Y$5, $D274,$J$270:Y$270), SUMIF($J$5:Y$5, $D274,$J$270:Y$270)/$I$262, SUMIF($J$5:Y$5, $D274,$J$270:Y$270)-SUM($I274:Y274))</f>
        <v>0</v>
      </c>
      <c r="AA274" s="8">
        <f>IF(SUM($I274:Z274)&lt;SUMIF($J$5:Z$5, $D274,$J$270:Z$270), SUMIF($J$5:Z$5, $D274,$J$270:Z$270)/$I$262, SUMIF($J$5:Z$5, $D274,$J$270:Z$270)-SUM($I274:Z274))</f>
        <v>0</v>
      </c>
      <c r="AB274" s="8">
        <f>IF(SUM($I274:AA274)&lt;SUMIF($J$5:AA$5, $D274,$J$270:AA$270), SUMIF($J$5:AA$5, $D274,$J$270:AA$270)/$I$262, SUMIF($J$5:AA$5, $D274,$J$270:AA$270)-SUM($I274:AA274))</f>
        <v>0</v>
      </c>
      <c r="AC274" s="8">
        <f>IF(SUM($I274:AB274)&lt;SUMIF($J$5:AB$5, $D274,$J$270:AB$270), SUMIF($J$5:AB$5, $D274,$J$270:AB$270)/$I$262, SUMIF($J$5:AB$5, $D274,$J$270:AB$270)-SUM($I274:AB274))</f>
        <v>0</v>
      </c>
      <c r="AD274" s="8">
        <f>IF(SUM($I274:AC274)&lt;SUMIF($J$5:AC$5, $D274,$J$270:AC$270), SUMIF($J$5:AC$5, $D274,$J$270:AC$270)/$I$262, SUMIF($J$5:AC$5, $D274,$J$270:AC$270)-SUM($I274:AC274))</f>
        <v>0</v>
      </c>
      <c r="AE274" s="8">
        <f>IF(SUM($I274:AD274)&lt;SUMIF($J$5:AD$5, $D274,$J$270:AD$270), SUMIF($J$5:AD$5, $D274,$J$270:AD$270)/$I$262, SUMIF($J$5:AD$5, $D274,$J$270:AD$270)-SUM($I274:AD274))</f>
        <v>0</v>
      </c>
      <c r="AF274" s="8">
        <f>IF(SUM($I274:AE274)&lt;SUMIF($J$5:AE$5, $D274,$J$270:AE$270), SUMIF($J$5:AE$5, $D274,$J$270:AE$270)/$I$262, SUMIF($J$5:AE$5, $D274,$J$270:AE$270)-SUM($I274:AE274))</f>
        <v>0</v>
      </c>
      <c r="AG274" s="8">
        <f>IF(SUM($I274:AF274)&lt;SUMIF($J$5:AF$5, $D274,$J$270:AF$270), SUMIF($J$5:AF$5, $D274,$J$270:AF$270)/$I$262, SUMIF($J$5:AF$5, $D274,$J$270:AF$270)-SUM($I274:AF274))</f>
        <v>0</v>
      </c>
      <c r="AH274" s="8">
        <f>IF(SUM($I274:AG274)&lt;SUMIF($J$5:AG$5, $D274,$J$270:AG$270), SUMIF($J$5:AG$5, $D274,$J$270:AG$270)/$I$262, SUMIF($J$5:AG$5, $D274,$J$270:AG$270)-SUM($I274:AG274))</f>
        <v>0</v>
      </c>
      <c r="AI274" s="8">
        <f>IF(SUM($I274:AH274)&lt;SUMIF($J$5:AH$5, $D274,$J$270:AH$270), SUMIF($J$5:AH$5, $D274,$J$270:AH$270)/$I$262, SUMIF($J$5:AH$5, $D274,$J$270:AH$270)-SUM($I274:AH274))</f>
        <v>0</v>
      </c>
      <c r="AJ274" s="8">
        <f>IF(SUM($I274:AI274)&lt;SUMIF($J$5:AI$5, $D274,$J$270:AI$270), SUMIF($J$5:AI$5, $D274,$J$270:AI$270)/$I$262, SUMIF($J$5:AI$5, $D274,$J$270:AI$270)-SUM($I274:AI274))</f>
        <v>0</v>
      </c>
      <c r="AK274" s="8">
        <f>IF(SUM($I274:AJ274)&lt;SUMIF($J$5:AJ$5, $D274,$J$270:AJ$270), SUMIF($J$5:AJ$5, $D274,$J$270:AJ$270)/$I$262, SUMIF($J$5:AJ$5, $D274,$J$270:AJ$270)-SUM($I274:AJ274))</f>
        <v>0</v>
      </c>
      <c r="AL274" s="8">
        <f>IF(SUM($I274:AK274)&lt;SUMIF($J$5:AK$5, $D274,$J$270:AK$270), SUMIF($J$5:AK$5, $D274,$J$270:AK$270)/$I$262, SUMIF($J$5:AK$5, $D274,$J$270:AK$270)-SUM($I274:AK274))</f>
        <v>0</v>
      </c>
      <c r="AM274" s="8">
        <f>IF(SUM($I274:AL274)&lt;SUMIF($J$5:AL$5, $D274,$J$270:AL$270), SUMIF($J$5:AL$5, $D274,$J$270:AL$270)/$I$262, SUMIF($J$5:AL$5, $D274,$J$270:AL$270)-SUM($I274:AL274))</f>
        <v>0</v>
      </c>
      <c r="AP274" s="9"/>
    </row>
    <row r="275" spans="4:42" ht="12.75" customHeight="1">
      <c r="D275" s="36">
        <f t="shared" si="192"/>
        <v>2014</v>
      </c>
      <c r="E275" s="1" t="s">
        <v>50</v>
      </c>
      <c r="I275" s="57"/>
      <c r="J275" s="8">
        <f>IF(SUM($I275:I275)&lt;SUMIF(I$5:$J$5, $D275,I$270:$J$270), SUMIF(I$5:$J$5, $D275,I$270:$J$270)/$I$262, SUMIF(I$5:$J$5, $D275,I$270:$J$270)-SUM($I275:I275))</f>
        <v>0</v>
      </c>
      <c r="K275" s="8">
        <f>IF(SUM($I275:J275)&lt;SUMIF(J$5:$J$5, $D275,J$270:$J$270), SUMIF(J$5:$J$5, $D275,J$270:$J$270)/$I$262, SUMIF(J$5:$J$5, $D275,J$270:$J$270)-SUM($I275:J275))</f>
        <v>0</v>
      </c>
      <c r="L275" s="8">
        <f>IF(SUM($I275:K275)&lt;SUMIF($J$5:K$5, $D275,$J$270:K$270), SUMIF($J$5:K$5, $D275,$J$270:K$270)/$I$262, SUMIF($J$5:K$5, $D275,$J$270:K$270)-SUM($I275:K275))</f>
        <v>0</v>
      </c>
      <c r="M275" s="8">
        <f>IF(SUM($I275:L275)&lt;SUMIF($J$5:L$5, $D275,$J$270:L$270), SUMIF($J$5:L$5, $D275,$J$270:L$270)/$I$262, SUMIF($J$5:L$5, $D275,$J$270:L$270)-SUM($I275:L275))</f>
        <v>0</v>
      </c>
      <c r="N275" s="8">
        <f>IF(SUM($I275:M275)&lt;SUMIF($J$5:M$5, $D275,$J$270:M$270), SUMIF($J$5:M$5, $D275,$J$270:M$270)/$I$262, SUMIF($J$5:M$5, $D275,$J$270:M$270)-SUM($I275:M275))</f>
        <v>2.97914700145127</v>
      </c>
      <c r="O275" s="8">
        <f>IF(SUM($I275:N275)&lt;SUMIF($J$5:N$5, $D275,$J$270:N$270), SUMIF($J$5:N$5, $D275,$J$270:N$270)/$I$262, SUMIF($J$5:N$5, $D275,$J$270:N$270)-SUM($I275:N275))</f>
        <v>2.97914700145127</v>
      </c>
      <c r="P275" s="8">
        <f>IF(SUM($I275:O275)&lt;SUMIF($J$5:O$5, $D275,$J$270:O$270), SUMIF($J$5:O$5, $D275,$J$270:O$270)/$I$262, SUMIF($J$5:O$5, $D275,$J$270:O$270)-SUM($I275:O275))</f>
        <v>2.97914700145127</v>
      </c>
      <c r="Q275" s="8">
        <f>IF(SUM($I275:P275)&lt;SUMIF($J$5:P$5, $D275,$J$270:P$270), SUMIF($J$5:P$5, $D275,$J$270:P$270)/$I$262, SUMIF($J$5:P$5, $D275,$J$270:P$270)-SUM($I275:P275))</f>
        <v>2.97914700145127</v>
      </c>
      <c r="R275" s="8">
        <f>IF(SUM($I275:Q275)&lt;SUMIF($J$5:Q$5, $D275,$J$270:Q$270), SUMIF($J$5:Q$5, $D275,$J$270:Q$270)/$I$262, SUMIF($J$5:Q$5, $D275,$J$270:Q$270)-SUM($I275:Q275))</f>
        <v>2.97914700145127</v>
      </c>
      <c r="S275" s="8">
        <f>IF(SUM($I275:R275)&lt;SUMIF($J$5:R$5, $D275,$J$270:R$270), SUMIF($J$5:R$5, $D275,$J$270:R$270)/$I$262, SUMIF($J$5:R$5, $D275,$J$270:R$270)-SUM($I275:R275))</f>
        <v>2.97914700145127</v>
      </c>
      <c r="T275" s="8">
        <f>IF(SUM($I275:S275)&lt;SUMIF($J$5:S$5, $D275,$J$270:S$270), SUMIF($J$5:S$5, $D275,$J$270:S$270)/$I$262, SUMIF($J$5:S$5, $D275,$J$270:S$270)-SUM($I275:S275))</f>
        <v>0</v>
      </c>
      <c r="U275" s="8">
        <f>IF(SUM($I275:T275)&lt;SUMIF($J$5:T$5, $D275,$J$270:T$270), SUMIF($J$5:T$5, $D275,$J$270:T$270)/$I$262, SUMIF($J$5:T$5, $D275,$J$270:T$270)-SUM($I275:T275))</f>
        <v>0</v>
      </c>
      <c r="V275" s="8">
        <f>IF(SUM($I275:U275)&lt;SUMIF($J$5:U$5, $D275,$J$270:U$270), SUMIF($J$5:U$5, $D275,$J$270:U$270)/$I$262, SUMIF($J$5:U$5, $D275,$J$270:U$270)-SUM($I275:U275))</f>
        <v>0</v>
      </c>
      <c r="W275" s="8">
        <f>IF(SUM($I275:V275)&lt;SUMIF($J$5:V$5, $D275,$J$270:V$270), SUMIF($J$5:V$5, $D275,$J$270:V$270)/$I$262, SUMIF($J$5:V$5, $D275,$J$270:V$270)-SUM($I275:V275))</f>
        <v>0</v>
      </c>
      <c r="X275" s="8">
        <f>IF(SUM($I275:W275)&lt;SUMIF($J$5:W$5, $D275,$J$270:W$270), SUMIF($J$5:W$5, $D275,$J$270:W$270)/$I$262, SUMIF($J$5:W$5, $D275,$J$270:W$270)-SUM($I275:W275))</f>
        <v>0</v>
      </c>
      <c r="Y275" s="8">
        <f>IF(SUM($I275:X275)&lt;SUMIF($J$5:X$5, $D275,$J$270:X$270), SUMIF($J$5:X$5, $D275,$J$270:X$270)/$I$262, SUMIF($J$5:X$5, $D275,$J$270:X$270)-SUM($I275:X275))</f>
        <v>0</v>
      </c>
      <c r="Z275" s="8">
        <f>IF(SUM($I275:Y275)&lt;SUMIF($J$5:Y$5, $D275,$J$270:Y$270), SUMIF($J$5:Y$5, $D275,$J$270:Y$270)/$I$262, SUMIF($J$5:Y$5, $D275,$J$270:Y$270)-SUM($I275:Y275))</f>
        <v>0</v>
      </c>
      <c r="AA275" s="8">
        <f>IF(SUM($I275:Z275)&lt;SUMIF($J$5:Z$5, $D275,$J$270:Z$270), SUMIF($J$5:Z$5, $D275,$J$270:Z$270)/$I$262, SUMIF($J$5:Z$5, $D275,$J$270:Z$270)-SUM($I275:Z275))</f>
        <v>0</v>
      </c>
      <c r="AB275" s="8">
        <f>IF(SUM($I275:AA275)&lt;SUMIF($J$5:AA$5, $D275,$J$270:AA$270), SUMIF($J$5:AA$5, $D275,$J$270:AA$270)/$I$262, SUMIF($J$5:AA$5, $D275,$J$270:AA$270)-SUM($I275:AA275))</f>
        <v>0</v>
      </c>
      <c r="AC275" s="8">
        <f>IF(SUM($I275:AB275)&lt;SUMIF($J$5:AB$5, $D275,$J$270:AB$270), SUMIF($J$5:AB$5, $D275,$J$270:AB$270)/$I$262, SUMIF($J$5:AB$5, $D275,$J$270:AB$270)-SUM($I275:AB275))</f>
        <v>0</v>
      </c>
      <c r="AD275" s="8">
        <f>IF(SUM($I275:AC275)&lt;SUMIF($J$5:AC$5, $D275,$J$270:AC$270), SUMIF($J$5:AC$5, $D275,$J$270:AC$270)/$I$262, SUMIF($J$5:AC$5, $D275,$J$270:AC$270)-SUM($I275:AC275))</f>
        <v>0</v>
      </c>
      <c r="AE275" s="8">
        <f>IF(SUM($I275:AD275)&lt;SUMIF($J$5:AD$5, $D275,$J$270:AD$270), SUMIF($J$5:AD$5, $D275,$J$270:AD$270)/$I$262, SUMIF($J$5:AD$5, $D275,$J$270:AD$270)-SUM($I275:AD275))</f>
        <v>0</v>
      </c>
      <c r="AF275" s="8">
        <f>IF(SUM($I275:AE275)&lt;SUMIF($J$5:AE$5, $D275,$J$270:AE$270), SUMIF($J$5:AE$5, $D275,$J$270:AE$270)/$I$262, SUMIF($J$5:AE$5, $D275,$J$270:AE$270)-SUM($I275:AE275))</f>
        <v>0</v>
      </c>
      <c r="AG275" s="8">
        <f>IF(SUM($I275:AF275)&lt;SUMIF($J$5:AF$5, $D275,$J$270:AF$270), SUMIF($J$5:AF$5, $D275,$J$270:AF$270)/$I$262, SUMIF($J$5:AF$5, $D275,$J$270:AF$270)-SUM($I275:AF275))</f>
        <v>0</v>
      </c>
      <c r="AH275" s="8">
        <f>IF(SUM($I275:AG275)&lt;SUMIF($J$5:AG$5, $D275,$J$270:AG$270), SUMIF($J$5:AG$5, $D275,$J$270:AG$270)/$I$262, SUMIF($J$5:AG$5, $D275,$J$270:AG$270)-SUM($I275:AG275))</f>
        <v>0</v>
      </c>
      <c r="AI275" s="8">
        <f>IF(SUM($I275:AH275)&lt;SUMIF($J$5:AH$5, $D275,$J$270:AH$270), SUMIF($J$5:AH$5, $D275,$J$270:AH$270)/$I$262, SUMIF($J$5:AH$5, $D275,$J$270:AH$270)-SUM($I275:AH275))</f>
        <v>0</v>
      </c>
      <c r="AJ275" s="8">
        <f>IF(SUM($I275:AI275)&lt;SUMIF($J$5:AI$5, $D275,$J$270:AI$270), SUMIF($J$5:AI$5, $D275,$J$270:AI$270)/$I$262, SUMIF($J$5:AI$5, $D275,$J$270:AI$270)-SUM($I275:AI275))</f>
        <v>0</v>
      </c>
      <c r="AK275" s="8">
        <f>IF(SUM($I275:AJ275)&lt;SUMIF($J$5:AJ$5, $D275,$J$270:AJ$270), SUMIF($J$5:AJ$5, $D275,$J$270:AJ$270)/$I$262, SUMIF($J$5:AJ$5, $D275,$J$270:AJ$270)-SUM($I275:AJ275))</f>
        <v>0</v>
      </c>
      <c r="AL275" s="8">
        <f>IF(SUM($I275:AK275)&lt;SUMIF($J$5:AK$5, $D275,$J$270:AK$270), SUMIF($J$5:AK$5, $D275,$J$270:AK$270)/$I$262, SUMIF($J$5:AK$5, $D275,$J$270:AK$270)-SUM($I275:AK275))</f>
        <v>0</v>
      </c>
      <c r="AM275" s="8">
        <f>IF(SUM($I275:AL275)&lt;SUMIF($J$5:AL$5, $D275,$J$270:AL$270), SUMIF($J$5:AL$5, $D275,$J$270:AL$270)/$I$262, SUMIF($J$5:AL$5, $D275,$J$270:AL$270)-SUM($I275:AL275))</f>
        <v>0</v>
      </c>
      <c r="AP275" s="9"/>
    </row>
    <row r="276" spans="4:42" ht="12.75" customHeight="1">
      <c r="D276" s="36">
        <f t="shared" si="192"/>
        <v>2015</v>
      </c>
      <c r="E276" s="1" t="s">
        <v>50</v>
      </c>
      <c r="I276" s="57"/>
      <c r="J276" s="8">
        <f>IF(SUM($I276:I276)&lt;SUMIF(I$5:$J$5, $D276,I$270:$J$270), SUMIF(I$5:$J$5, $D276,I$270:$J$270)/$I$262, SUMIF(I$5:$J$5, $D276,I$270:$J$270)-SUM($I276:I276))</f>
        <v>0</v>
      </c>
      <c r="K276" s="8">
        <f>IF(SUM($I276:J276)&lt;SUMIF(J$5:$J$5, $D276,J$270:$J$270), SUMIF(J$5:$J$5, $D276,J$270:$J$270)/$I$262, SUMIF(J$5:$J$5, $D276,J$270:$J$270)-SUM($I276:J276))</f>
        <v>0</v>
      </c>
      <c r="L276" s="8">
        <f>IF(SUM($I276:K276)&lt;SUMIF($J$5:K$5, $D276,$J$270:K$270), SUMIF($J$5:K$5, $D276,$J$270:K$270)/$I$262, SUMIF($J$5:K$5, $D276,$J$270:K$270)-SUM($I276:K276))</f>
        <v>0</v>
      </c>
      <c r="M276" s="8">
        <f>IF(SUM($I276:L276)&lt;SUMIF($J$5:L$5, $D276,$J$270:L$270), SUMIF($J$5:L$5, $D276,$J$270:L$270)/$I$262, SUMIF($J$5:L$5, $D276,$J$270:L$270)-SUM($I276:L276))</f>
        <v>0</v>
      </c>
      <c r="N276" s="8">
        <f>IF(SUM($I276:M276)&lt;SUMIF($J$5:M$5, $D276,$J$270:M$270), SUMIF($J$5:M$5, $D276,$J$270:M$270)/$I$262, SUMIF($J$5:M$5, $D276,$J$270:M$270)-SUM($I276:M276))</f>
        <v>0</v>
      </c>
      <c r="O276" s="8">
        <f>IF(SUM($I276:N276)&lt;SUMIF($J$5:N$5, $D276,$J$270:N$270), SUMIF($J$5:N$5, $D276,$J$270:N$270)/$I$262, SUMIF($J$5:N$5, $D276,$J$270:N$270)-SUM($I276:N276))</f>
        <v>2.5087141982888408</v>
      </c>
      <c r="P276" s="8">
        <f>IF(SUM($I276:O276)&lt;SUMIF($J$5:O$5, $D276,$J$270:O$270), SUMIF($J$5:O$5, $D276,$J$270:O$270)/$I$262, SUMIF($J$5:O$5, $D276,$J$270:O$270)-SUM($I276:O276))</f>
        <v>2.5087141982888408</v>
      </c>
      <c r="Q276" s="8">
        <f>IF(SUM($I276:P276)&lt;SUMIF($J$5:P$5, $D276,$J$270:P$270), SUMIF($J$5:P$5, $D276,$J$270:P$270)/$I$262, SUMIF($J$5:P$5, $D276,$J$270:P$270)-SUM($I276:P276))</f>
        <v>2.5087141982888408</v>
      </c>
      <c r="R276" s="8">
        <f>IF(SUM($I276:Q276)&lt;SUMIF($J$5:Q$5, $D276,$J$270:Q$270), SUMIF($J$5:Q$5, $D276,$J$270:Q$270)/$I$262, SUMIF($J$5:Q$5, $D276,$J$270:Q$270)-SUM($I276:Q276))</f>
        <v>2.5087141982888408</v>
      </c>
      <c r="S276" s="8">
        <f>IF(SUM($I276:R276)&lt;SUMIF($J$5:R$5, $D276,$J$270:R$270), SUMIF($J$5:R$5, $D276,$J$270:R$270)/$I$262, SUMIF($J$5:R$5, $D276,$J$270:R$270)-SUM($I276:R276))</f>
        <v>2.5087141982888408</v>
      </c>
      <c r="T276" s="8">
        <f>IF(SUM($I276:S276)&lt;SUMIF($J$5:S$5, $D276,$J$270:S$270), SUMIF($J$5:S$5, $D276,$J$270:S$270)/$I$262, SUMIF($J$5:S$5, $D276,$J$270:S$270)-SUM($I276:S276))</f>
        <v>2.5087141982888408</v>
      </c>
      <c r="U276" s="8">
        <f>IF(SUM($I276:T276)&lt;SUMIF($J$5:T$5, $D276,$J$270:T$270), SUMIF($J$5:T$5, $D276,$J$270:T$270)/$I$262, SUMIF($J$5:T$5, $D276,$J$270:T$270)-SUM($I276:T276))</f>
        <v>0</v>
      </c>
      <c r="V276" s="8">
        <f>IF(SUM($I276:U276)&lt;SUMIF($J$5:U$5, $D276,$J$270:U$270), SUMIF($J$5:U$5, $D276,$J$270:U$270)/$I$262, SUMIF($J$5:U$5, $D276,$J$270:U$270)-SUM($I276:U276))</f>
        <v>0</v>
      </c>
      <c r="W276" s="8">
        <f>IF(SUM($I276:V276)&lt;SUMIF($J$5:V$5, $D276,$J$270:V$270), SUMIF($J$5:V$5, $D276,$J$270:V$270)/$I$262, SUMIF($J$5:V$5, $D276,$J$270:V$270)-SUM($I276:V276))</f>
        <v>0</v>
      </c>
      <c r="X276" s="8">
        <f>IF(SUM($I276:W276)&lt;SUMIF($J$5:W$5, $D276,$J$270:W$270), SUMIF($J$5:W$5, $D276,$J$270:W$270)/$I$262, SUMIF($J$5:W$5, $D276,$J$270:W$270)-SUM($I276:W276))</f>
        <v>0</v>
      </c>
      <c r="Y276" s="8">
        <f>IF(SUM($I276:X276)&lt;SUMIF($J$5:X$5, $D276,$J$270:X$270), SUMIF($J$5:X$5, $D276,$J$270:X$270)/$I$262, SUMIF($J$5:X$5, $D276,$J$270:X$270)-SUM($I276:X276))</f>
        <v>0</v>
      </c>
      <c r="Z276" s="8">
        <f>IF(SUM($I276:Y276)&lt;SUMIF($J$5:Y$5, $D276,$J$270:Y$270), SUMIF($J$5:Y$5, $D276,$J$270:Y$270)/$I$262, SUMIF($J$5:Y$5, $D276,$J$270:Y$270)-SUM($I276:Y276))</f>
        <v>0</v>
      </c>
      <c r="AA276" s="8">
        <f>IF(SUM($I276:Z276)&lt;SUMIF($J$5:Z$5, $D276,$J$270:Z$270), SUMIF($J$5:Z$5, $D276,$J$270:Z$270)/$I$262, SUMIF($J$5:Z$5, $D276,$J$270:Z$270)-SUM($I276:Z276))</f>
        <v>0</v>
      </c>
      <c r="AB276" s="8">
        <f>IF(SUM($I276:AA276)&lt;SUMIF($J$5:AA$5, $D276,$J$270:AA$270), SUMIF($J$5:AA$5, $D276,$J$270:AA$270)/$I$262, SUMIF($J$5:AA$5, $D276,$J$270:AA$270)-SUM($I276:AA276))</f>
        <v>0</v>
      </c>
      <c r="AC276" s="8">
        <f>IF(SUM($I276:AB276)&lt;SUMIF($J$5:AB$5, $D276,$J$270:AB$270), SUMIF($J$5:AB$5, $D276,$J$270:AB$270)/$I$262, SUMIF($J$5:AB$5, $D276,$J$270:AB$270)-SUM($I276:AB276))</f>
        <v>0</v>
      </c>
      <c r="AD276" s="8">
        <f>IF(SUM($I276:AC276)&lt;SUMIF($J$5:AC$5, $D276,$J$270:AC$270), SUMIF($J$5:AC$5, $D276,$J$270:AC$270)/$I$262, SUMIF($J$5:AC$5, $D276,$J$270:AC$270)-SUM($I276:AC276))</f>
        <v>0</v>
      </c>
      <c r="AE276" s="8">
        <f>IF(SUM($I276:AD276)&lt;SUMIF($J$5:AD$5, $D276,$J$270:AD$270), SUMIF($J$5:AD$5, $D276,$J$270:AD$270)/$I$262, SUMIF($J$5:AD$5, $D276,$J$270:AD$270)-SUM($I276:AD276))</f>
        <v>0</v>
      </c>
      <c r="AF276" s="8">
        <f>IF(SUM($I276:AE276)&lt;SUMIF($J$5:AE$5, $D276,$J$270:AE$270), SUMIF($J$5:AE$5, $D276,$J$270:AE$270)/$I$262, SUMIF($J$5:AE$5, $D276,$J$270:AE$270)-SUM($I276:AE276))</f>
        <v>0</v>
      </c>
      <c r="AG276" s="8">
        <f>IF(SUM($I276:AF276)&lt;SUMIF($J$5:AF$5, $D276,$J$270:AF$270), SUMIF($J$5:AF$5, $D276,$J$270:AF$270)/$I$262, SUMIF($J$5:AF$5, $D276,$J$270:AF$270)-SUM($I276:AF276))</f>
        <v>0</v>
      </c>
      <c r="AH276" s="8">
        <f>IF(SUM($I276:AG276)&lt;SUMIF($J$5:AG$5, $D276,$J$270:AG$270), SUMIF($J$5:AG$5, $D276,$J$270:AG$270)/$I$262, SUMIF($J$5:AG$5, $D276,$J$270:AG$270)-SUM($I276:AG276))</f>
        <v>0</v>
      </c>
      <c r="AI276" s="8">
        <f>IF(SUM($I276:AH276)&lt;SUMIF($J$5:AH$5, $D276,$J$270:AH$270), SUMIF($J$5:AH$5, $D276,$J$270:AH$270)/$I$262, SUMIF($J$5:AH$5, $D276,$J$270:AH$270)-SUM($I276:AH276))</f>
        <v>0</v>
      </c>
      <c r="AJ276" s="8">
        <f>IF(SUM($I276:AI276)&lt;SUMIF($J$5:AI$5, $D276,$J$270:AI$270), SUMIF($J$5:AI$5, $D276,$J$270:AI$270)/$I$262, SUMIF($J$5:AI$5, $D276,$J$270:AI$270)-SUM($I276:AI276))</f>
        <v>0</v>
      </c>
      <c r="AK276" s="8">
        <f>IF(SUM($I276:AJ276)&lt;SUMIF($J$5:AJ$5, $D276,$J$270:AJ$270), SUMIF($J$5:AJ$5, $D276,$J$270:AJ$270)/$I$262, SUMIF($J$5:AJ$5, $D276,$J$270:AJ$270)-SUM($I276:AJ276))</f>
        <v>0</v>
      </c>
      <c r="AL276" s="8">
        <f>IF(SUM($I276:AK276)&lt;SUMIF($J$5:AK$5, $D276,$J$270:AK$270), SUMIF($J$5:AK$5, $D276,$J$270:AK$270)/$I$262, SUMIF($J$5:AK$5, $D276,$J$270:AK$270)-SUM($I276:AK276))</f>
        <v>0</v>
      </c>
      <c r="AM276" s="8">
        <f>IF(SUM($I276:AL276)&lt;SUMIF($J$5:AL$5, $D276,$J$270:AL$270), SUMIF($J$5:AL$5, $D276,$J$270:AL$270)/$I$262, SUMIF($J$5:AL$5, $D276,$J$270:AL$270)-SUM($I276:AL276))</f>
        <v>0</v>
      </c>
      <c r="AP276" s="9"/>
    </row>
    <row r="277" spans="4:42" ht="12.75" customHeight="1">
      <c r="D277" s="36">
        <f t="shared" si="192"/>
        <v>2016</v>
      </c>
      <c r="E277" s="1" t="s">
        <v>50</v>
      </c>
      <c r="I277" s="57"/>
      <c r="J277" s="8">
        <f>IF(SUM($I277:I277)&lt;SUMIF(I$5:$J$5, $D277,I$270:$J$270), SUMIF(I$5:$J$5, $D277,I$270:$J$270)/$I$262, SUMIF(I$5:$J$5, $D277,I$270:$J$270)-SUM($I277:I277))</f>
        <v>0</v>
      </c>
      <c r="K277" s="8">
        <f>IF(SUM($I277:J277)&lt;SUMIF(J$5:$J$5, $D277,J$270:$J$270), SUMIF(J$5:$J$5, $D277,J$270:$J$270)/$I$262, SUMIF(J$5:$J$5, $D277,J$270:$J$270)-SUM($I277:J277))</f>
        <v>0</v>
      </c>
      <c r="L277" s="8">
        <f>IF(SUM($I277:K277)&lt;SUMIF($J$5:K$5, $D277,$J$270:K$270), SUMIF($J$5:K$5, $D277,$J$270:K$270)/$I$262, SUMIF($J$5:K$5, $D277,$J$270:K$270)-SUM($I277:K277))</f>
        <v>0</v>
      </c>
      <c r="M277" s="8">
        <f>IF(SUM($I277:L277)&lt;SUMIF($J$5:L$5, $D277,$J$270:L$270), SUMIF($J$5:L$5, $D277,$J$270:L$270)/$I$262, SUMIF($J$5:L$5, $D277,$J$270:L$270)-SUM($I277:L277))</f>
        <v>0</v>
      </c>
      <c r="N277" s="8">
        <f>IF(SUM($I277:M277)&lt;SUMIF($J$5:M$5, $D277,$J$270:M$270), SUMIF($J$5:M$5, $D277,$J$270:M$270)/$I$262, SUMIF($J$5:M$5, $D277,$J$270:M$270)-SUM($I277:M277))</f>
        <v>0</v>
      </c>
      <c r="O277" s="8">
        <f>IF(SUM($I277:N277)&lt;SUMIF($J$5:N$5, $D277,$J$270:N$270), SUMIF($J$5:N$5, $D277,$J$270:N$270)/$I$262, SUMIF($J$5:N$5, $D277,$J$270:N$270)-SUM($I277:N277))</f>
        <v>0</v>
      </c>
      <c r="P277" s="8">
        <f>IF(SUM($I277:O277)&lt;SUMIF($J$5:O$5, $D277,$J$270:O$270), SUMIF($J$5:O$5, $D277,$J$270:O$270)/$I$262, SUMIF($J$5:O$5, $D277,$J$270:O$270)-SUM($I277:O277))</f>
        <v>2.2528224046370626</v>
      </c>
      <c r="Q277" s="8">
        <f>IF(SUM($I277:P277)&lt;SUMIF($J$5:P$5, $D277,$J$270:P$270), SUMIF($J$5:P$5, $D277,$J$270:P$270)/$I$262, SUMIF($J$5:P$5, $D277,$J$270:P$270)-SUM($I277:P277))</f>
        <v>2.2528224046370626</v>
      </c>
      <c r="R277" s="8">
        <f>IF(SUM($I277:Q277)&lt;SUMIF($J$5:Q$5, $D277,$J$270:Q$270), SUMIF($J$5:Q$5, $D277,$J$270:Q$270)/$I$262, SUMIF($J$5:Q$5, $D277,$J$270:Q$270)-SUM($I277:Q277))</f>
        <v>2.2528224046370626</v>
      </c>
      <c r="S277" s="8">
        <f>IF(SUM($I277:R277)&lt;SUMIF($J$5:R$5, $D277,$J$270:R$270), SUMIF($J$5:R$5, $D277,$J$270:R$270)/$I$262, SUMIF($J$5:R$5, $D277,$J$270:R$270)-SUM($I277:R277))</f>
        <v>2.2528224046370626</v>
      </c>
      <c r="T277" s="8">
        <f>IF(SUM($I277:S277)&lt;SUMIF($J$5:S$5, $D277,$J$270:S$270), SUMIF($J$5:S$5, $D277,$J$270:S$270)/$I$262, SUMIF($J$5:S$5, $D277,$J$270:S$270)-SUM($I277:S277))</f>
        <v>2.2528224046370626</v>
      </c>
      <c r="U277" s="8">
        <f>IF(SUM($I277:T277)&lt;SUMIF($J$5:T$5, $D277,$J$270:T$270), SUMIF($J$5:T$5, $D277,$J$270:T$270)/$I$262, SUMIF($J$5:T$5, $D277,$J$270:T$270)-SUM($I277:T277))</f>
        <v>2.2528224046370626</v>
      </c>
      <c r="V277" s="8">
        <f>IF(SUM($I277:U277)&lt;SUMIF($J$5:U$5, $D277,$J$270:U$270), SUMIF($J$5:U$5, $D277,$J$270:U$270)/$I$262, SUMIF($J$5:U$5, $D277,$J$270:U$270)-SUM($I277:U277))</f>
        <v>1.7763568394002505E-15</v>
      </c>
      <c r="W277" s="8">
        <f>IF(SUM($I277:V277)&lt;SUMIF($J$5:V$5, $D277,$J$270:V$270), SUMIF($J$5:V$5, $D277,$J$270:V$270)/$I$262, SUMIF($J$5:V$5, $D277,$J$270:V$270)-SUM($I277:V277))</f>
        <v>0</v>
      </c>
      <c r="X277" s="8">
        <f>IF(SUM($I277:W277)&lt;SUMIF($J$5:W$5, $D277,$J$270:W$270), SUMIF($J$5:W$5, $D277,$J$270:W$270)/$I$262, SUMIF($J$5:W$5, $D277,$J$270:W$270)-SUM($I277:W277))</f>
        <v>0</v>
      </c>
      <c r="Y277" s="8">
        <f>IF(SUM($I277:X277)&lt;SUMIF($J$5:X$5, $D277,$J$270:X$270), SUMIF($J$5:X$5, $D277,$J$270:X$270)/$I$262, SUMIF($J$5:X$5, $D277,$J$270:X$270)-SUM($I277:X277))</f>
        <v>0</v>
      </c>
      <c r="Z277" s="8">
        <f>IF(SUM($I277:Y277)&lt;SUMIF($J$5:Y$5, $D277,$J$270:Y$270), SUMIF($J$5:Y$5, $D277,$J$270:Y$270)/$I$262, SUMIF($J$5:Y$5, $D277,$J$270:Y$270)-SUM($I277:Y277))</f>
        <v>0</v>
      </c>
      <c r="AA277" s="8">
        <f>IF(SUM($I277:Z277)&lt;SUMIF($J$5:Z$5, $D277,$J$270:Z$270), SUMIF($J$5:Z$5, $D277,$J$270:Z$270)/$I$262, SUMIF($J$5:Z$5, $D277,$J$270:Z$270)-SUM($I277:Z277))</f>
        <v>0</v>
      </c>
      <c r="AB277" s="8">
        <f>IF(SUM($I277:AA277)&lt;SUMIF($J$5:AA$5, $D277,$J$270:AA$270), SUMIF($J$5:AA$5, $D277,$J$270:AA$270)/$I$262, SUMIF($J$5:AA$5, $D277,$J$270:AA$270)-SUM($I277:AA277))</f>
        <v>0</v>
      </c>
      <c r="AC277" s="8">
        <f>IF(SUM($I277:AB277)&lt;SUMIF($J$5:AB$5, $D277,$J$270:AB$270), SUMIF($J$5:AB$5, $D277,$J$270:AB$270)/$I$262, SUMIF($J$5:AB$5, $D277,$J$270:AB$270)-SUM($I277:AB277))</f>
        <v>0</v>
      </c>
      <c r="AD277" s="8">
        <f>IF(SUM($I277:AC277)&lt;SUMIF($J$5:AC$5, $D277,$J$270:AC$270), SUMIF($J$5:AC$5, $D277,$J$270:AC$270)/$I$262, SUMIF($J$5:AC$5, $D277,$J$270:AC$270)-SUM($I277:AC277))</f>
        <v>0</v>
      </c>
      <c r="AE277" s="8">
        <f>IF(SUM($I277:AD277)&lt;SUMIF($J$5:AD$5, $D277,$J$270:AD$270), SUMIF($J$5:AD$5, $D277,$J$270:AD$270)/$I$262, SUMIF($J$5:AD$5, $D277,$J$270:AD$270)-SUM($I277:AD277))</f>
        <v>0</v>
      </c>
      <c r="AF277" s="8">
        <f>IF(SUM($I277:AE277)&lt;SUMIF($J$5:AE$5, $D277,$J$270:AE$270), SUMIF($J$5:AE$5, $D277,$J$270:AE$270)/$I$262, SUMIF($J$5:AE$5, $D277,$J$270:AE$270)-SUM($I277:AE277))</f>
        <v>0</v>
      </c>
      <c r="AG277" s="8">
        <f>IF(SUM($I277:AF277)&lt;SUMIF($J$5:AF$5, $D277,$J$270:AF$270), SUMIF($J$5:AF$5, $D277,$J$270:AF$270)/$I$262, SUMIF($J$5:AF$5, $D277,$J$270:AF$270)-SUM($I277:AF277))</f>
        <v>0</v>
      </c>
      <c r="AH277" s="8">
        <f>IF(SUM($I277:AG277)&lt;SUMIF($J$5:AG$5, $D277,$J$270:AG$270), SUMIF($J$5:AG$5, $D277,$J$270:AG$270)/$I$262, SUMIF($J$5:AG$5, $D277,$J$270:AG$270)-SUM($I277:AG277))</f>
        <v>0</v>
      </c>
      <c r="AI277" s="8">
        <f>IF(SUM($I277:AH277)&lt;SUMIF($J$5:AH$5, $D277,$J$270:AH$270), SUMIF($J$5:AH$5, $D277,$J$270:AH$270)/$I$262, SUMIF($J$5:AH$5, $D277,$J$270:AH$270)-SUM($I277:AH277))</f>
        <v>0</v>
      </c>
      <c r="AJ277" s="8">
        <f>IF(SUM($I277:AI277)&lt;SUMIF($J$5:AI$5, $D277,$J$270:AI$270), SUMIF($J$5:AI$5, $D277,$J$270:AI$270)/$I$262, SUMIF($J$5:AI$5, $D277,$J$270:AI$270)-SUM($I277:AI277))</f>
        <v>0</v>
      </c>
      <c r="AK277" s="8">
        <f>IF(SUM($I277:AJ277)&lt;SUMIF($J$5:AJ$5, $D277,$J$270:AJ$270), SUMIF($J$5:AJ$5, $D277,$J$270:AJ$270)/$I$262, SUMIF($J$5:AJ$5, $D277,$J$270:AJ$270)-SUM($I277:AJ277))</f>
        <v>0</v>
      </c>
      <c r="AL277" s="8">
        <f>IF(SUM($I277:AK277)&lt;SUMIF($J$5:AK$5, $D277,$J$270:AK$270), SUMIF($J$5:AK$5, $D277,$J$270:AK$270)/$I$262, SUMIF($J$5:AK$5, $D277,$J$270:AK$270)-SUM($I277:AK277))</f>
        <v>0</v>
      </c>
      <c r="AM277" s="8">
        <f>IF(SUM($I277:AL277)&lt;SUMIF($J$5:AL$5, $D277,$J$270:AL$270), SUMIF($J$5:AL$5, $D277,$J$270:AL$270)/$I$262, SUMIF($J$5:AL$5, $D277,$J$270:AL$270)-SUM($I277:AL277))</f>
        <v>0</v>
      </c>
      <c r="AP277" s="9"/>
    </row>
    <row r="278" spans="4:42" ht="12.75" customHeight="1">
      <c r="D278" s="36">
        <f t="shared" si="192"/>
        <v>2017</v>
      </c>
      <c r="E278" s="1" t="s">
        <v>50</v>
      </c>
      <c r="I278" s="57"/>
      <c r="J278" s="8">
        <f>IF(SUM($I278:I278)&lt;SUMIF(I$5:$J$5, $D278,I$270:$J$270), SUMIF(I$5:$J$5, $D278,I$270:$J$270)/$I$262, SUMIF(I$5:$J$5, $D278,I$270:$J$270)-SUM($I278:I278))</f>
        <v>0</v>
      </c>
      <c r="K278" s="8">
        <f>IF(SUM($I278:J278)&lt;SUMIF(J$5:$J$5, $D278,J$270:$J$270), SUMIF(J$5:$J$5, $D278,J$270:$J$270)/$I$262, SUMIF(J$5:$J$5, $D278,J$270:$J$270)-SUM($I278:J278))</f>
        <v>0</v>
      </c>
      <c r="L278" s="8">
        <f>IF(SUM($I278:K278)&lt;SUMIF($J$5:K$5, $D278,$J$270:K$270), SUMIF($J$5:K$5, $D278,$J$270:K$270)/$I$262, SUMIF($J$5:K$5, $D278,$J$270:K$270)-SUM($I278:K278))</f>
        <v>0</v>
      </c>
      <c r="M278" s="8">
        <f>IF(SUM($I278:L278)&lt;SUMIF($J$5:L$5, $D278,$J$270:L$270), SUMIF($J$5:L$5, $D278,$J$270:L$270)/$I$262, SUMIF($J$5:L$5, $D278,$J$270:L$270)-SUM($I278:L278))</f>
        <v>0</v>
      </c>
      <c r="N278" s="8">
        <f>IF(SUM($I278:M278)&lt;SUMIF($J$5:M$5, $D278,$J$270:M$270), SUMIF($J$5:M$5, $D278,$J$270:M$270)/$I$262, SUMIF($J$5:M$5, $D278,$J$270:M$270)-SUM($I278:M278))</f>
        <v>0</v>
      </c>
      <c r="O278" s="8">
        <f>IF(SUM($I278:N278)&lt;SUMIF($J$5:N$5, $D278,$J$270:N$270), SUMIF($J$5:N$5, $D278,$J$270:N$270)/$I$262, SUMIF($J$5:N$5, $D278,$J$270:N$270)-SUM($I278:N278))</f>
        <v>0</v>
      </c>
      <c r="P278" s="8">
        <f>IF(SUM($I278:O278)&lt;SUMIF($J$5:O$5, $D278,$J$270:O$270), SUMIF($J$5:O$5, $D278,$J$270:O$270)/$I$262, SUMIF($J$5:O$5, $D278,$J$270:O$270)-SUM($I278:O278))</f>
        <v>0</v>
      </c>
      <c r="Q278" s="8">
        <f>IF(SUM($I278:P278)&lt;SUMIF($J$5:P$5, $D278,$J$270:P$270), SUMIF($J$5:P$5, $D278,$J$270:P$270)/$I$262, SUMIF($J$5:P$5, $D278,$J$270:P$270)-SUM($I278:P278))</f>
        <v>2.2528224046370626</v>
      </c>
      <c r="R278" s="8">
        <f>IF(SUM($I278:Q278)&lt;SUMIF($J$5:Q$5, $D278,$J$270:Q$270), SUMIF($J$5:Q$5, $D278,$J$270:Q$270)/$I$262, SUMIF($J$5:Q$5, $D278,$J$270:Q$270)-SUM($I278:Q278))</f>
        <v>2.2528224046370626</v>
      </c>
      <c r="S278" s="8">
        <f>IF(SUM($I278:R278)&lt;SUMIF($J$5:R$5, $D278,$J$270:R$270), SUMIF($J$5:R$5, $D278,$J$270:R$270)/$I$262, SUMIF($J$5:R$5, $D278,$J$270:R$270)-SUM($I278:R278))</f>
        <v>2.2528224046370626</v>
      </c>
      <c r="T278" s="8">
        <f>IF(SUM($I278:S278)&lt;SUMIF($J$5:S$5, $D278,$J$270:S$270), SUMIF($J$5:S$5, $D278,$J$270:S$270)/$I$262, SUMIF($J$5:S$5, $D278,$J$270:S$270)-SUM($I278:S278))</f>
        <v>2.2528224046370626</v>
      </c>
      <c r="U278" s="8">
        <f>IF(SUM($I278:T278)&lt;SUMIF($J$5:T$5, $D278,$J$270:T$270), SUMIF($J$5:T$5, $D278,$J$270:T$270)/$I$262, SUMIF($J$5:T$5, $D278,$J$270:T$270)-SUM($I278:T278))</f>
        <v>2.2528224046370626</v>
      </c>
      <c r="V278" s="8">
        <f>IF(SUM($I278:U278)&lt;SUMIF($J$5:U$5, $D278,$J$270:U$270), SUMIF($J$5:U$5, $D278,$J$270:U$270)/$I$262, SUMIF($J$5:U$5, $D278,$J$270:U$270)-SUM($I278:U278))</f>
        <v>2.2528224046370626</v>
      </c>
      <c r="W278" s="8">
        <f>IF(SUM($I278:V278)&lt;SUMIF($J$5:V$5, $D278,$J$270:V$270), SUMIF($J$5:V$5, $D278,$J$270:V$270)/$I$262, SUMIF($J$5:V$5, $D278,$J$270:V$270)-SUM($I278:V278))</f>
        <v>1.7763568394002505E-15</v>
      </c>
      <c r="X278" s="8">
        <f>IF(SUM($I278:W278)&lt;SUMIF($J$5:W$5, $D278,$J$270:W$270), SUMIF($J$5:W$5, $D278,$J$270:W$270)/$I$262, SUMIF($J$5:W$5, $D278,$J$270:W$270)-SUM($I278:W278))</f>
        <v>0</v>
      </c>
      <c r="Y278" s="8">
        <f>IF(SUM($I278:X278)&lt;SUMIF($J$5:X$5, $D278,$J$270:X$270), SUMIF($J$5:X$5, $D278,$J$270:X$270)/$I$262, SUMIF($J$5:X$5, $D278,$J$270:X$270)-SUM($I278:X278))</f>
        <v>0</v>
      </c>
      <c r="Z278" s="8">
        <f>IF(SUM($I278:Y278)&lt;SUMIF($J$5:Y$5, $D278,$J$270:Y$270), SUMIF($J$5:Y$5, $D278,$J$270:Y$270)/$I$262, SUMIF($J$5:Y$5, $D278,$J$270:Y$270)-SUM($I278:Y278))</f>
        <v>0</v>
      </c>
      <c r="AA278" s="8">
        <f>IF(SUM($I278:Z278)&lt;SUMIF($J$5:Z$5, $D278,$J$270:Z$270), SUMIF($J$5:Z$5, $D278,$J$270:Z$270)/$I$262, SUMIF($J$5:Z$5, $D278,$J$270:Z$270)-SUM($I278:Z278))</f>
        <v>0</v>
      </c>
      <c r="AB278" s="8">
        <f>IF(SUM($I278:AA278)&lt;SUMIF($J$5:AA$5, $D278,$J$270:AA$270), SUMIF($J$5:AA$5, $D278,$J$270:AA$270)/$I$262, SUMIF($J$5:AA$5, $D278,$J$270:AA$270)-SUM($I278:AA278))</f>
        <v>0</v>
      </c>
      <c r="AC278" s="8">
        <f>IF(SUM($I278:AB278)&lt;SUMIF($J$5:AB$5, $D278,$J$270:AB$270), SUMIF($J$5:AB$5, $D278,$J$270:AB$270)/$I$262, SUMIF($J$5:AB$5, $D278,$J$270:AB$270)-SUM($I278:AB278))</f>
        <v>0</v>
      </c>
      <c r="AD278" s="8">
        <f>IF(SUM($I278:AC278)&lt;SUMIF($J$5:AC$5, $D278,$J$270:AC$270), SUMIF($J$5:AC$5, $D278,$J$270:AC$270)/$I$262, SUMIF($J$5:AC$5, $D278,$J$270:AC$270)-SUM($I278:AC278))</f>
        <v>0</v>
      </c>
      <c r="AE278" s="8">
        <f>IF(SUM($I278:AD278)&lt;SUMIF($J$5:AD$5, $D278,$J$270:AD$270), SUMIF($J$5:AD$5, $D278,$J$270:AD$270)/$I$262, SUMIF($J$5:AD$5, $D278,$J$270:AD$270)-SUM($I278:AD278))</f>
        <v>0</v>
      </c>
      <c r="AF278" s="8">
        <f>IF(SUM($I278:AE278)&lt;SUMIF($J$5:AE$5, $D278,$J$270:AE$270), SUMIF($J$5:AE$5, $D278,$J$270:AE$270)/$I$262, SUMIF($J$5:AE$5, $D278,$J$270:AE$270)-SUM($I278:AE278))</f>
        <v>0</v>
      </c>
      <c r="AG278" s="8">
        <f>IF(SUM($I278:AF278)&lt;SUMIF($J$5:AF$5, $D278,$J$270:AF$270), SUMIF($J$5:AF$5, $D278,$J$270:AF$270)/$I$262, SUMIF($J$5:AF$5, $D278,$J$270:AF$270)-SUM($I278:AF278))</f>
        <v>0</v>
      </c>
      <c r="AH278" s="8">
        <f>IF(SUM($I278:AG278)&lt;SUMIF($J$5:AG$5, $D278,$J$270:AG$270), SUMIF($J$5:AG$5, $D278,$J$270:AG$270)/$I$262, SUMIF($J$5:AG$5, $D278,$J$270:AG$270)-SUM($I278:AG278))</f>
        <v>0</v>
      </c>
      <c r="AI278" s="8">
        <f>IF(SUM($I278:AH278)&lt;SUMIF($J$5:AH$5, $D278,$J$270:AH$270), SUMIF($J$5:AH$5, $D278,$J$270:AH$270)/$I$262, SUMIF($J$5:AH$5, $D278,$J$270:AH$270)-SUM($I278:AH278))</f>
        <v>0</v>
      </c>
      <c r="AJ278" s="8">
        <f>IF(SUM($I278:AI278)&lt;SUMIF($J$5:AI$5, $D278,$J$270:AI$270), SUMIF($J$5:AI$5, $D278,$J$270:AI$270)/$I$262, SUMIF($J$5:AI$5, $D278,$J$270:AI$270)-SUM($I278:AI278))</f>
        <v>0</v>
      </c>
      <c r="AK278" s="8">
        <f>IF(SUM($I278:AJ278)&lt;SUMIF($J$5:AJ$5, $D278,$J$270:AJ$270), SUMIF($J$5:AJ$5, $D278,$J$270:AJ$270)/$I$262, SUMIF($J$5:AJ$5, $D278,$J$270:AJ$270)-SUM($I278:AJ278))</f>
        <v>0</v>
      </c>
      <c r="AL278" s="8">
        <f>IF(SUM($I278:AK278)&lt;SUMIF($J$5:AK$5, $D278,$J$270:AK$270), SUMIF($J$5:AK$5, $D278,$J$270:AK$270)/$I$262, SUMIF($J$5:AK$5, $D278,$J$270:AK$270)-SUM($I278:AK278))</f>
        <v>0</v>
      </c>
      <c r="AM278" s="8">
        <f>IF(SUM($I278:AL278)&lt;SUMIF($J$5:AL$5, $D278,$J$270:AL$270), SUMIF($J$5:AL$5, $D278,$J$270:AL$270)/$I$262, SUMIF($J$5:AL$5, $D278,$J$270:AL$270)-SUM($I278:AL278))</f>
        <v>0</v>
      </c>
      <c r="AP278" s="9"/>
    </row>
    <row r="279" spans="4:42" ht="12.75" customHeight="1">
      <c r="D279" s="36">
        <f t="shared" si="192"/>
        <v>2018</v>
      </c>
      <c r="E279" s="1" t="s">
        <v>50</v>
      </c>
      <c r="I279" s="57"/>
      <c r="J279" s="8">
        <f>IF(SUM($I279:I279)&lt;SUMIF(I$5:$J$5, $D279,I$270:$J$270), SUMIF(I$5:$J$5, $D279,I$270:$J$270)/$I$262, SUMIF(I$5:$J$5, $D279,I$270:$J$270)-SUM($I279:I279))</f>
        <v>0</v>
      </c>
      <c r="K279" s="8">
        <f>IF(SUM($I279:J279)&lt;SUMIF(J$5:$J$5, $D279,J$270:$J$270), SUMIF(J$5:$J$5, $D279,J$270:$J$270)/$I$262, SUMIF(J$5:$J$5, $D279,J$270:$J$270)-SUM($I279:J279))</f>
        <v>0</v>
      </c>
      <c r="L279" s="8">
        <f>IF(SUM($I279:K279)&lt;SUMIF($J$5:K$5, $D279,$J$270:K$270), SUMIF($J$5:K$5, $D279,$J$270:K$270)/$I$262, SUMIF($J$5:K$5, $D279,$J$270:K$270)-SUM($I279:K279))</f>
        <v>0</v>
      </c>
      <c r="M279" s="8">
        <f>IF(SUM($I279:L279)&lt;SUMIF($J$5:L$5, $D279,$J$270:L$270), SUMIF($J$5:L$5, $D279,$J$270:L$270)/$I$262, SUMIF($J$5:L$5, $D279,$J$270:L$270)-SUM($I279:L279))</f>
        <v>0</v>
      </c>
      <c r="N279" s="8">
        <f>IF(SUM($I279:M279)&lt;SUMIF($J$5:M$5, $D279,$J$270:M$270), SUMIF($J$5:M$5, $D279,$J$270:M$270)/$I$262, SUMIF($J$5:M$5, $D279,$J$270:M$270)-SUM($I279:M279))</f>
        <v>0</v>
      </c>
      <c r="O279" s="8">
        <f>IF(SUM($I279:N279)&lt;SUMIF($J$5:N$5, $D279,$J$270:N$270), SUMIF($J$5:N$5, $D279,$J$270:N$270)/$I$262, SUMIF($J$5:N$5, $D279,$J$270:N$270)-SUM($I279:N279))</f>
        <v>0</v>
      </c>
      <c r="P279" s="8">
        <f>IF(SUM($I279:O279)&lt;SUMIF($J$5:O$5, $D279,$J$270:O$270), SUMIF($J$5:O$5, $D279,$J$270:O$270)/$I$262, SUMIF($J$5:O$5, $D279,$J$270:O$270)-SUM($I279:O279))</f>
        <v>0</v>
      </c>
      <c r="Q279" s="8">
        <f>IF(SUM($I279:P279)&lt;SUMIF($J$5:P$5, $D279,$J$270:P$270), SUMIF($J$5:P$5, $D279,$J$270:P$270)/$I$262, SUMIF($J$5:P$5, $D279,$J$270:P$270)-SUM($I279:P279))</f>
        <v>0</v>
      </c>
      <c r="R279" s="8">
        <f>IF(SUM($I279:Q279)&lt;SUMIF($J$5:Q$5, $D279,$J$270:Q$270), SUMIF($J$5:Q$5, $D279,$J$270:Q$270)/$I$262, SUMIF($J$5:Q$5, $D279,$J$270:Q$270)-SUM($I279:Q279))</f>
        <v>2.2528224046370626</v>
      </c>
      <c r="S279" s="8">
        <f>IF(SUM($I279:R279)&lt;SUMIF($J$5:R$5, $D279,$J$270:R$270), SUMIF($J$5:R$5, $D279,$J$270:R$270)/$I$262, SUMIF($J$5:R$5, $D279,$J$270:R$270)-SUM($I279:R279))</f>
        <v>2.2528224046370626</v>
      </c>
      <c r="T279" s="8">
        <f>IF(SUM($I279:S279)&lt;SUMIF($J$5:S$5, $D279,$J$270:S$270), SUMIF($J$5:S$5, $D279,$J$270:S$270)/$I$262, SUMIF($J$5:S$5, $D279,$J$270:S$270)-SUM($I279:S279))</f>
        <v>2.2528224046370626</v>
      </c>
      <c r="U279" s="8">
        <f>IF(SUM($I279:T279)&lt;SUMIF($J$5:T$5, $D279,$J$270:T$270), SUMIF($J$5:T$5, $D279,$J$270:T$270)/$I$262, SUMIF($J$5:T$5, $D279,$J$270:T$270)-SUM($I279:T279))</f>
        <v>2.2528224046370626</v>
      </c>
      <c r="V279" s="8">
        <f>IF(SUM($I279:U279)&lt;SUMIF($J$5:U$5, $D279,$J$270:U$270), SUMIF($J$5:U$5, $D279,$J$270:U$270)/$I$262, SUMIF($J$5:U$5, $D279,$J$270:U$270)-SUM($I279:U279))</f>
        <v>2.2528224046370626</v>
      </c>
      <c r="W279" s="8">
        <f>IF(SUM($I279:V279)&lt;SUMIF($J$5:V$5, $D279,$J$270:V$270), SUMIF($J$5:V$5, $D279,$J$270:V$270)/$I$262, SUMIF($J$5:V$5, $D279,$J$270:V$270)-SUM($I279:V279))</f>
        <v>2.2528224046370626</v>
      </c>
      <c r="X279" s="8">
        <f>IF(SUM($I279:W279)&lt;SUMIF($J$5:W$5, $D279,$J$270:W$270), SUMIF($J$5:W$5, $D279,$J$270:W$270)/$I$262, SUMIF($J$5:W$5, $D279,$J$270:W$270)-SUM($I279:W279))</f>
        <v>1.7763568394002505E-15</v>
      </c>
      <c r="Y279" s="8">
        <f>IF(SUM($I279:X279)&lt;SUMIF($J$5:X$5, $D279,$J$270:X$270), SUMIF($J$5:X$5, $D279,$J$270:X$270)/$I$262, SUMIF($J$5:X$5, $D279,$J$270:X$270)-SUM($I279:X279))</f>
        <v>0</v>
      </c>
      <c r="Z279" s="8">
        <f>IF(SUM($I279:Y279)&lt;SUMIF($J$5:Y$5, $D279,$J$270:Y$270), SUMIF($J$5:Y$5, $D279,$J$270:Y$270)/$I$262, SUMIF($J$5:Y$5, $D279,$J$270:Y$270)-SUM($I279:Y279))</f>
        <v>0</v>
      </c>
      <c r="AA279" s="8">
        <f>IF(SUM($I279:Z279)&lt;SUMIF($J$5:Z$5, $D279,$J$270:Z$270), SUMIF($J$5:Z$5, $D279,$J$270:Z$270)/$I$262, SUMIF($J$5:Z$5, $D279,$J$270:Z$270)-SUM($I279:Z279))</f>
        <v>0</v>
      </c>
      <c r="AB279" s="8">
        <f>IF(SUM($I279:AA279)&lt;SUMIF($J$5:AA$5, $D279,$J$270:AA$270), SUMIF($J$5:AA$5, $D279,$J$270:AA$270)/$I$262, SUMIF($J$5:AA$5, $D279,$J$270:AA$270)-SUM($I279:AA279))</f>
        <v>0</v>
      </c>
      <c r="AC279" s="8">
        <f>IF(SUM($I279:AB279)&lt;SUMIF($J$5:AB$5, $D279,$J$270:AB$270), SUMIF($J$5:AB$5, $D279,$J$270:AB$270)/$I$262, SUMIF($J$5:AB$5, $D279,$J$270:AB$270)-SUM($I279:AB279))</f>
        <v>0</v>
      </c>
      <c r="AD279" s="8">
        <f>IF(SUM($I279:AC279)&lt;SUMIF($J$5:AC$5, $D279,$J$270:AC$270), SUMIF($J$5:AC$5, $D279,$J$270:AC$270)/$I$262, SUMIF($J$5:AC$5, $D279,$J$270:AC$270)-SUM($I279:AC279))</f>
        <v>0</v>
      </c>
      <c r="AE279" s="8">
        <f>IF(SUM($I279:AD279)&lt;SUMIF($J$5:AD$5, $D279,$J$270:AD$270), SUMIF($J$5:AD$5, $D279,$J$270:AD$270)/$I$262, SUMIF($J$5:AD$5, $D279,$J$270:AD$270)-SUM($I279:AD279))</f>
        <v>0</v>
      </c>
      <c r="AF279" s="8">
        <f>IF(SUM($I279:AE279)&lt;SUMIF($J$5:AE$5, $D279,$J$270:AE$270), SUMIF($J$5:AE$5, $D279,$J$270:AE$270)/$I$262, SUMIF($J$5:AE$5, $D279,$J$270:AE$270)-SUM($I279:AE279))</f>
        <v>0</v>
      </c>
      <c r="AG279" s="8">
        <f>IF(SUM($I279:AF279)&lt;SUMIF($J$5:AF$5, $D279,$J$270:AF$270), SUMIF($J$5:AF$5, $D279,$J$270:AF$270)/$I$262, SUMIF($J$5:AF$5, $D279,$J$270:AF$270)-SUM($I279:AF279))</f>
        <v>0</v>
      </c>
      <c r="AH279" s="8">
        <f>IF(SUM($I279:AG279)&lt;SUMIF($J$5:AG$5, $D279,$J$270:AG$270), SUMIF($J$5:AG$5, $D279,$J$270:AG$270)/$I$262, SUMIF($J$5:AG$5, $D279,$J$270:AG$270)-SUM($I279:AG279))</f>
        <v>0</v>
      </c>
      <c r="AI279" s="8">
        <f>IF(SUM($I279:AH279)&lt;SUMIF($J$5:AH$5, $D279,$J$270:AH$270), SUMIF($J$5:AH$5, $D279,$J$270:AH$270)/$I$262, SUMIF($J$5:AH$5, $D279,$J$270:AH$270)-SUM($I279:AH279))</f>
        <v>0</v>
      </c>
      <c r="AJ279" s="8">
        <f>IF(SUM($I279:AI279)&lt;SUMIF($J$5:AI$5, $D279,$J$270:AI$270), SUMIF($J$5:AI$5, $D279,$J$270:AI$270)/$I$262, SUMIF($J$5:AI$5, $D279,$J$270:AI$270)-SUM($I279:AI279))</f>
        <v>0</v>
      </c>
      <c r="AK279" s="8">
        <f>IF(SUM($I279:AJ279)&lt;SUMIF($J$5:AJ$5, $D279,$J$270:AJ$270), SUMIF($J$5:AJ$5, $D279,$J$270:AJ$270)/$I$262, SUMIF($J$5:AJ$5, $D279,$J$270:AJ$270)-SUM($I279:AJ279))</f>
        <v>0</v>
      </c>
      <c r="AL279" s="8">
        <f>IF(SUM($I279:AK279)&lt;SUMIF($J$5:AK$5, $D279,$J$270:AK$270), SUMIF($J$5:AK$5, $D279,$J$270:AK$270)/$I$262, SUMIF($J$5:AK$5, $D279,$J$270:AK$270)-SUM($I279:AK279))</f>
        <v>0</v>
      </c>
      <c r="AM279" s="8">
        <f>IF(SUM($I279:AL279)&lt;SUMIF($J$5:AL$5, $D279,$J$270:AL$270), SUMIF($J$5:AL$5, $D279,$J$270:AL$270)/$I$262, SUMIF($J$5:AL$5, $D279,$J$270:AL$270)-SUM($I279:AL279))</f>
        <v>0</v>
      </c>
      <c r="AP279" s="9"/>
    </row>
    <row r="280" spans="4:42" ht="12.75" customHeight="1">
      <c r="D280" s="36">
        <f t="shared" si="192"/>
        <v>2019</v>
      </c>
      <c r="E280" s="1" t="s">
        <v>50</v>
      </c>
      <c r="I280" s="57"/>
      <c r="J280" s="8">
        <f>IF(SUM($I280:I280)&lt;SUMIF(I$5:$J$5, $D280,I$270:$J$270), SUMIF(I$5:$J$5, $D280,I$270:$J$270)/$I$262, SUMIF(I$5:$J$5, $D280,I$270:$J$270)-SUM($I280:I280))</f>
        <v>0</v>
      </c>
      <c r="K280" s="8">
        <f>IF(SUM($I280:J280)&lt;SUMIF(J$5:$J$5, $D280,J$270:$J$270), SUMIF(J$5:$J$5, $D280,J$270:$J$270)/$I$262, SUMIF(J$5:$J$5, $D280,J$270:$J$270)-SUM($I280:J280))</f>
        <v>0</v>
      </c>
      <c r="L280" s="8">
        <f>IF(SUM($I280:K280)&lt;SUMIF($J$5:K$5, $D280,$J$270:K$270), SUMIF($J$5:K$5, $D280,$J$270:K$270)/$I$262, SUMIF($J$5:K$5, $D280,$J$270:K$270)-SUM($I280:K280))</f>
        <v>0</v>
      </c>
      <c r="M280" s="8">
        <f>IF(SUM($I280:L280)&lt;SUMIF($J$5:L$5, $D280,$J$270:L$270), SUMIF($J$5:L$5, $D280,$J$270:L$270)/$I$262, SUMIF($J$5:L$5, $D280,$J$270:L$270)-SUM($I280:L280))</f>
        <v>0</v>
      </c>
      <c r="N280" s="8">
        <f>IF(SUM($I280:M280)&lt;SUMIF($J$5:M$5, $D280,$J$270:M$270), SUMIF($J$5:M$5, $D280,$J$270:M$270)/$I$262, SUMIF($J$5:M$5, $D280,$J$270:M$270)-SUM($I280:M280))</f>
        <v>0</v>
      </c>
      <c r="O280" s="8">
        <f>IF(SUM($I280:N280)&lt;SUMIF($J$5:N$5, $D280,$J$270:N$270), SUMIF($J$5:N$5, $D280,$J$270:N$270)/$I$262, SUMIF($J$5:N$5, $D280,$J$270:N$270)-SUM($I280:N280))</f>
        <v>0</v>
      </c>
      <c r="P280" s="8">
        <f>IF(SUM($I280:O280)&lt;SUMIF($J$5:O$5, $D280,$J$270:O$270), SUMIF($J$5:O$5, $D280,$J$270:O$270)/$I$262, SUMIF($J$5:O$5, $D280,$J$270:O$270)-SUM($I280:O280))</f>
        <v>0</v>
      </c>
      <c r="Q280" s="8">
        <f>IF(SUM($I280:P280)&lt;SUMIF($J$5:P$5, $D280,$J$270:P$270), SUMIF($J$5:P$5, $D280,$J$270:P$270)/$I$262, SUMIF($J$5:P$5, $D280,$J$270:P$270)-SUM($I280:P280))</f>
        <v>0</v>
      </c>
      <c r="R280" s="8">
        <f>IF(SUM($I280:Q280)&lt;SUMIF($J$5:Q$5, $D280,$J$270:Q$270), SUMIF($J$5:Q$5, $D280,$J$270:Q$270)/$I$262, SUMIF($J$5:Q$5, $D280,$J$270:Q$270)-SUM($I280:Q280))</f>
        <v>0</v>
      </c>
      <c r="S280" s="8">
        <f>IF(SUM($I280:R280)&lt;SUMIF($J$5:R$5, $D280,$J$270:R$270), SUMIF($J$5:R$5, $D280,$J$270:R$270)/$I$262, SUMIF($J$5:R$5, $D280,$J$270:R$270)-SUM($I280:R280))</f>
        <v>2.2528224046370626</v>
      </c>
      <c r="T280" s="8">
        <f>IF(SUM($I280:S280)&lt;SUMIF($J$5:S$5, $D280,$J$270:S$270), SUMIF($J$5:S$5, $D280,$J$270:S$270)/$I$262, SUMIF($J$5:S$5, $D280,$J$270:S$270)-SUM($I280:S280))</f>
        <v>2.2528224046370626</v>
      </c>
      <c r="U280" s="8">
        <f>IF(SUM($I280:T280)&lt;SUMIF($J$5:T$5, $D280,$J$270:T$270), SUMIF($J$5:T$5, $D280,$J$270:T$270)/$I$262, SUMIF($J$5:T$5, $D280,$J$270:T$270)-SUM($I280:T280))</f>
        <v>2.2528224046370626</v>
      </c>
      <c r="V280" s="8">
        <f>IF(SUM($I280:U280)&lt;SUMIF($J$5:U$5, $D280,$J$270:U$270), SUMIF($J$5:U$5, $D280,$J$270:U$270)/$I$262, SUMIF($J$5:U$5, $D280,$J$270:U$270)-SUM($I280:U280))</f>
        <v>2.2528224046370626</v>
      </c>
      <c r="W280" s="8">
        <f>IF(SUM($I280:V280)&lt;SUMIF($J$5:V$5, $D280,$J$270:V$270), SUMIF($J$5:V$5, $D280,$J$270:V$270)/$I$262, SUMIF($J$5:V$5, $D280,$J$270:V$270)-SUM($I280:V280))</f>
        <v>2.2528224046370626</v>
      </c>
      <c r="X280" s="8">
        <f>IF(SUM($I280:W280)&lt;SUMIF($J$5:W$5, $D280,$J$270:W$270), SUMIF($J$5:W$5, $D280,$J$270:W$270)/$I$262, SUMIF($J$5:W$5, $D280,$J$270:W$270)-SUM($I280:W280))</f>
        <v>2.2528224046370626</v>
      </c>
      <c r="Y280" s="8">
        <f>IF(SUM($I280:X280)&lt;SUMIF($J$5:X$5, $D280,$J$270:X$270), SUMIF($J$5:X$5, $D280,$J$270:X$270)/$I$262, SUMIF($J$5:X$5, $D280,$J$270:X$270)-SUM($I280:X280))</f>
        <v>1.7763568394002505E-15</v>
      </c>
      <c r="Z280" s="8">
        <f>IF(SUM($I280:Y280)&lt;SUMIF($J$5:Y$5, $D280,$J$270:Y$270), SUMIF($J$5:Y$5, $D280,$J$270:Y$270)/$I$262, SUMIF($J$5:Y$5, $D280,$J$270:Y$270)-SUM($I280:Y280))</f>
        <v>0</v>
      </c>
      <c r="AA280" s="8">
        <f>IF(SUM($I280:Z280)&lt;SUMIF($J$5:Z$5, $D280,$J$270:Z$270), SUMIF($J$5:Z$5, $D280,$J$270:Z$270)/$I$262, SUMIF($J$5:Z$5, $D280,$J$270:Z$270)-SUM($I280:Z280))</f>
        <v>0</v>
      </c>
      <c r="AB280" s="8">
        <f>IF(SUM($I280:AA280)&lt;SUMIF($J$5:AA$5, $D280,$J$270:AA$270), SUMIF($J$5:AA$5, $D280,$J$270:AA$270)/$I$262, SUMIF($J$5:AA$5, $D280,$J$270:AA$270)-SUM($I280:AA280))</f>
        <v>0</v>
      </c>
      <c r="AC280" s="8">
        <f>IF(SUM($I280:AB280)&lt;SUMIF($J$5:AB$5, $D280,$J$270:AB$270), SUMIF($J$5:AB$5, $D280,$J$270:AB$270)/$I$262, SUMIF($J$5:AB$5, $D280,$J$270:AB$270)-SUM($I280:AB280))</f>
        <v>0</v>
      </c>
      <c r="AD280" s="8">
        <f>IF(SUM($I280:AC280)&lt;SUMIF($J$5:AC$5, $D280,$J$270:AC$270), SUMIF($J$5:AC$5, $D280,$J$270:AC$270)/$I$262, SUMIF($J$5:AC$5, $D280,$J$270:AC$270)-SUM($I280:AC280))</f>
        <v>0</v>
      </c>
      <c r="AE280" s="8">
        <f>IF(SUM($I280:AD280)&lt;SUMIF($J$5:AD$5, $D280,$J$270:AD$270), SUMIF($J$5:AD$5, $D280,$J$270:AD$270)/$I$262, SUMIF($J$5:AD$5, $D280,$J$270:AD$270)-SUM($I280:AD280))</f>
        <v>0</v>
      </c>
      <c r="AF280" s="8">
        <f>IF(SUM($I280:AE280)&lt;SUMIF($J$5:AE$5, $D280,$J$270:AE$270), SUMIF($J$5:AE$5, $D280,$J$270:AE$270)/$I$262, SUMIF($J$5:AE$5, $D280,$J$270:AE$270)-SUM($I280:AE280))</f>
        <v>0</v>
      </c>
      <c r="AG280" s="8">
        <f>IF(SUM($I280:AF280)&lt;SUMIF($J$5:AF$5, $D280,$J$270:AF$270), SUMIF($J$5:AF$5, $D280,$J$270:AF$270)/$I$262, SUMIF($J$5:AF$5, $D280,$J$270:AF$270)-SUM($I280:AF280))</f>
        <v>0</v>
      </c>
      <c r="AH280" s="8">
        <f>IF(SUM($I280:AG280)&lt;SUMIF($J$5:AG$5, $D280,$J$270:AG$270), SUMIF($J$5:AG$5, $D280,$J$270:AG$270)/$I$262, SUMIF($J$5:AG$5, $D280,$J$270:AG$270)-SUM($I280:AG280))</f>
        <v>0</v>
      </c>
      <c r="AI280" s="8">
        <f>IF(SUM($I280:AH280)&lt;SUMIF($J$5:AH$5, $D280,$J$270:AH$270), SUMIF($J$5:AH$5, $D280,$J$270:AH$270)/$I$262, SUMIF($J$5:AH$5, $D280,$J$270:AH$270)-SUM($I280:AH280))</f>
        <v>0</v>
      </c>
      <c r="AJ280" s="8">
        <f>IF(SUM($I280:AI280)&lt;SUMIF($J$5:AI$5, $D280,$J$270:AI$270), SUMIF($J$5:AI$5, $D280,$J$270:AI$270)/$I$262, SUMIF($J$5:AI$5, $D280,$J$270:AI$270)-SUM($I280:AI280))</f>
        <v>0</v>
      </c>
      <c r="AK280" s="8">
        <f>IF(SUM($I280:AJ280)&lt;SUMIF($J$5:AJ$5, $D280,$J$270:AJ$270), SUMIF($J$5:AJ$5, $D280,$J$270:AJ$270)/$I$262, SUMIF($J$5:AJ$5, $D280,$J$270:AJ$270)-SUM($I280:AJ280))</f>
        <v>0</v>
      </c>
      <c r="AL280" s="8">
        <f>IF(SUM($I280:AK280)&lt;SUMIF($J$5:AK$5, $D280,$J$270:AK$270), SUMIF($J$5:AK$5, $D280,$J$270:AK$270)/$I$262, SUMIF($J$5:AK$5, $D280,$J$270:AK$270)-SUM($I280:AK280))</f>
        <v>0</v>
      </c>
      <c r="AM280" s="8">
        <f>IF(SUM($I280:AL280)&lt;SUMIF($J$5:AL$5, $D280,$J$270:AL$270), SUMIF($J$5:AL$5, $D280,$J$270:AL$270)/$I$262, SUMIF($J$5:AL$5, $D280,$J$270:AL$270)-SUM($I280:AL280))</f>
        <v>0</v>
      </c>
      <c r="AP280" s="9"/>
    </row>
    <row r="281" spans="4:42" ht="12.75" customHeight="1">
      <c r="D281" s="36">
        <f t="shared" si="192"/>
        <v>2020</v>
      </c>
      <c r="E281" s="1" t="s">
        <v>50</v>
      </c>
      <c r="I281" s="57"/>
      <c r="J281" s="8">
        <f>IF(SUM($I281:I281)&lt;SUMIF(I$5:$J$5, $D281,I$270:$J$270), SUMIF(I$5:$J$5, $D281,I$270:$J$270)/$I$262, SUMIF(I$5:$J$5, $D281,I$270:$J$270)-SUM($I281:I281))</f>
        <v>0</v>
      </c>
      <c r="K281" s="8">
        <f>IF(SUM($I281:J281)&lt;SUMIF(J$5:$J$5, $D281,J$270:$J$270), SUMIF(J$5:$J$5, $D281,J$270:$J$270)/$I$262, SUMIF(J$5:$J$5, $D281,J$270:$J$270)-SUM($I281:J281))</f>
        <v>0</v>
      </c>
      <c r="L281" s="8">
        <f>IF(SUM($I281:K281)&lt;SUMIF($J$5:K$5, $D281,$J$270:K$270), SUMIF($J$5:K$5, $D281,$J$270:K$270)/$I$262, SUMIF($J$5:K$5, $D281,$J$270:K$270)-SUM($I281:K281))</f>
        <v>0</v>
      </c>
      <c r="M281" s="8">
        <f>IF(SUM($I281:L281)&lt;SUMIF($J$5:L$5, $D281,$J$270:L$270), SUMIF($J$5:L$5, $D281,$J$270:L$270)/$I$262, SUMIF($J$5:L$5, $D281,$J$270:L$270)-SUM($I281:L281))</f>
        <v>0</v>
      </c>
      <c r="N281" s="8">
        <f>IF(SUM($I281:M281)&lt;SUMIF($J$5:M$5, $D281,$J$270:M$270), SUMIF($J$5:M$5, $D281,$J$270:M$270)/$I$262, SUMIF($J$5:M$5, $D281,$J$270:M$270)-SUM($I281:M281))</f>
        <v>0</v>
      </c>
      <c r="O281" s="8">
        <f>IF(SUM($I281:N281)&lt;SUMIF($J$5:N$5, $D281,$J$270:N$270), SUMIF($J$5:N$5, $D281,$J$270:N$270)/$I$262, SUMIF($J$5:N$5, $D281,$J$270:N$270)-SUM($I281:N281))</f>
        <v>0</v>
      </c>
      <c r="P281" s="8">
        <f>IF(SUM($I281:O281)&lt;SUMIF($J$5:O$5, $D281,$J$270:O$270), SUMIF($J$5:O$5, $D281,$J$270:O$270)/$I$262, SUMIF($J$5:O$5, $D281,$J$270:O$270)-SUM($I281:O281))</f>
        <v>0</v>
      </c>
      <c r="Q281" s="8">
        <f>IF(SUM($I281:P281)&lt;SUMIF($J$5:P$5, $D281,$J$270:P$270), SUMIF($J$5:P$5, $D281,$J$270:P$270)/$I$262, SUMIF($J$5:P$5, $D281,$J$270:P$270)-SUM($I281:P281))</f>
        <v>0</v>
      </c>
      <c r="R281" s="8">
        <f>IF(SUM($I281:Q281)&lt;SUMIF($J$5:Q$5, $D281,$J$270:Q$270), SUMIF($J$5:Q$5, $D281,$J$270:Q$270)/$I$262, SUMIF($J$5:Q$5, $D281,$J$270:Q$270)-SUM($I281:Q281))</f>
        <v>0</v>
      </c>
      <c r="S281" s="8">
        <f>IF(SUM($I281:R281)&lt;SUMIF($J$5:R$5, $D281,$J$270:R$270), SUMIF($J$5:R$5, $D281,$J$270:R$270)/$I$262, SUMIF($J$5:R$5, $D281,$J$270:R$270)-SUM($I281:R281))</f>
        <v>0</v>
      </c>
      <c r="T281" s="8">
        <f>IF(SUM($I281:S281)&lt;SUMIF($J$5:S$5, $D281,$J$270:S$270), SUMIF($J$5:S$5, $D281,$J$270:S$270)/$I$262, SUMIF($J$5:S$5, $D281,$J$270:S$270)-SUM($I281:S281))</f>
        <v>2.2528224046370626</v>
      </c>
      <c r="U281" s="8">
        <f>IF(SUM($I281:T281)&lt;SUMIF($J$5:T$5, $D281,$J$270:T$270), SUMIF($J$5:T$5, $D281,$J$270:T$270)/$I$262, SUMIF($J$5:T$5, $D281,$J$270:T$270)-SUM($I281:T281))</f>
        <v>2.2528224046370626</v>
      </c>
      <c r="V281" s="8">
        <f>IF(SUM($I281:U281)&lt;SUMIF($J$5:U$5, $D281,$J$270:U$270), SUMIF($J$5:U$5, $D281,$J$270:U$270)/$I$262, SUMIF($J$5:U$5, $D281,$J$270:U$270)-SUM($I281:U281))</f>
        <v>2.2528224046370626</v>
      </c>
      <c r="W281" s="8">
        <f>IF(SUM($I281:V281)&lt;SUMIF($J$5:V$5, $D281,$J$270:V$270), SUMIF($J$5:V$5, $D281,$J$270:V$270)/$I$262, SUMIF($J$5:V$5, $D281,$J$270:V$270)-SUM($I281:V281))</f>
        <v>2.2528224046370626</v>
      </c>
      <c r="X281" s="8">
        <f>IF(SUM($I281:W281)&lt;SUMIF($J$5:W$5, $D281,$J$270:W$270), SUMIF($J$5:W$5, $D281,$J$270:W$270)/$I$262, SUMIF($J$5:W$5, $D281,$J$270:W$270)-SUM($I281:W281))</f>
        <v>2.2528224046370626</v>
      </c>
      <c r="Y281" s="8">
        <f>IF(SUM($I281:X281)&lt;SUMIF($J$5:X$5, $D281,$J$270:X$270), SUMIF($J$5:X$5, $D281,$J$270:X$270)/$I$262, SUMIF($J$5:X$5, $D281,$J$270:X$270)-SUM($I281:X281))</f>
        <v>2.2528224046370626</v>
      </c>
      <c r="Z281" s="8">
        <f>IF(SUM($I281:Y281)&lt;SUMIF($J$5:Y$5, $D281,$J$270:Y$270), SUMIF($J$5:Y$5, $D281,$J$270:Y$270)/$I$262, SUMIF($J$5:Y$5, $D281,$J$270:Y$270)-SUM($I281:Y281))</f>
        <v>1.7763568394002505E-15</v>
      </c>
      <c r="AA281" s="8">
        <f>IF(SUM($I281:Z281)&lt;SUMIF($J$5:Z$5, $D281,$J$270:Z$270), SUMIF($J$5:Z$5, $D281,$J$270:Z$270)/$I$262, SUMIF($J$5:Z$5, $D281,$J$270:Z$270)-SUM($I281:Z281))</f>
        <v>0</v>
      </c>
      <c r="AB281" s="8">
        <f>IF(SUM($I281:AA281)&lt;SUMIF($J$5:AA$5, $D281,$J$270:AA$270), SUMIF($J$5:AA$5, $D281,$J$270:AA$270)/$I$262, SUMIF($J$5:AA$5, $D281,$J$270:AA$270)-SUM($I281:AA281))</f>
        <v>0</v>
      </c>
      <c r="AC281" s="8">
        <f>IF(SUM($I281:AB281)&lt;SUMIF($J$5:AB$5, $D281,$J$270:AB$270), SUMIF($J$5:AB$5, $D281,$J$270:AB$270)/$I$262, SUMIF($J$5:AB$5, $D281,$J$270:AB$270)-SUM($I281:AB281))</f>
        <v>0</v>
      </c>
      <c r="AD281" s="8">
        <f>IF(SUM($I281:AC281)&lt;SUMIF($J$5:AC$5, $D281,$J$270:AC$270), SUMIF($J$5:AC$5, $D281,$J$270:AC$270)/$I$262, SUMIF($J$5:AC$5, $D281,$J$270:AC$270)-SUM($I281:AC281))</f>
        <v>0</v>
      </c>
      <c r="AE281" s="8">
        <f>IF(SUM($I281:AD281)&lt;SUMIF($J$5:AD$5, $D281,$J$270:AD$270), SUMIF($J$5:AD$5, $D281,$J$270:AD$270)/$I$262, SUMIF($J$5:AD$5, $D281,$J$270:AD$270)-SUM($I281:AD281))</f>
        <v>0</v>
      </c>
      <c r="AF281" s="8">
        <f>IF(SUM($I281:AE281)&lt;SUMIF($J$5:AE$5, $D281,$J$270:AE$270), SUMIF($J$5:AE$5, $D281,$J$270:AE$270)/$I$262, SUMIF($J$5:AE$5, $D281,$J$270:AE$270)-SUM($I281:AE281))</f>
        <v>0</v>
      </c>
      <c r="AG281" s="8">
        <f>IF(SUM($I281:AF281)&lt;SUMIF($J$5:AF$5, $D281,$J$270:AF$270), SUMIF($J$5:AF$5, $D281,$J$270:AF$270)/$I$262, SUMIF($J$5:AF$5, $D281,$J$270:AF$270)-SUM($I281:AF281))</f>
        <v>0</v>
      </c>
      <c r="AH281" s="8">
        <f>IF(SUM($I281:AG281)&lt;SUMIF($J$5:AG$5, $D281,$J$270:AG$270), SUMIF($J$5:AG$5, $D281,$J$270:AG$270)/$I$262, SUMIF($J$5:AG$5, $D281,$J$270:AG$270)-SUM($I281:AG281))</f>
        <v>0</v>
      </c>
      <c r="AI281" s="8">
        <f>IF(SUM($I281:AH281)&lt;SUMIF($J$5:AH$5, $D281,$J$270:AH$270), SUMIF($J$5:AH$5, $D281,$J$270:AH$270)/$I$262, SUMIF($J$5:AH$5, $D281,$J$270:AH$270)-SUM($I281:AH281))</f>
        <v>0</v>
      </c>
      <c r="AJ281" s="8">
        <f>IF(SUM($I281:AI281)&lt;SUMIF($J$5:AI$5, $D281,$J$270:AI$270), SUMIF($J$5:AI$5, $D281,$J$270:AI$270)/$I$262, SUMIF($J$5:AI$5, $D281,$J$270:AI$270)-SUM($I281:AI281))</f>
        <v>0</v>
      </c>
      <c r="AK281" s="8">
        <f>IF(SUM($I281:AJ281)&lt;SUMIF($J$5:AJ$5, $D281,$J$270:AJ$270), SUMIF($J$5:AJ$5, $D281,$J$270:AJ$270)/$I$262, SUMIF($J$5:AJ$5, $D281,$J$270:AJ$270)-SUM($I281:AJ281))</f>
        <v>0</v>
      </c>
      <c r="AL281" s="8">
        <f>IF(SUM($I281:AK281)&lt;SUMIF($J$5:AK$5, $D281,$J$270:AK$270), SUMIF($J$5:AK$5, $D281,$J$270:AK$270)/$I$262, SUMIF($J$5:AK$5, $D281,$J$270:AK$270)-SUM($I281:AK281))</f>
        <v>0</v>
      </c>
      <c r="AM281" s="8">
        <f>IF(SUM($I281:AL281)&lt;SUMIF($J$5:AL$5, $D281,$J$270:AL$270), SUMIF($J$5:AL$5, $D281,$J$270:AL$270)/$I$262, SUMIF($J$5:AL$5, $D281,$J$270:AL$270)-SUM($I281:AL281))</f>
        <v>0</v>
      </c>
      <c r="AP281" s="9"/>
    </row>
    <row r="282" spans="4:42" ht="12.75" customHeight="1">
      <c r="D282" s="36">
        <f t="shared" si="192"/>
        <v>2021</v>
      </c>
      <c r="E282" s="1" t="s">
        <v>50</v>
      </c>
      <c r="I282" s="57"/>
      <c r="J282" s="8">
        <f>IF(SUM($I282:I282)&lt;SUMIF(I$5:$J$5, $D282,I$270:$J$270), SUMIF(I$5:$J$5, $D282,I$270:$J$270)/$I$262, SUMIF(I$5:$J$5, $D282,I$270:$J$270)-SUM($I282:I282))</f>
        <v>0</v>
      </c>
      <c r="K282" s="8">
        <f>IF(SUM($I282:J282)&lt;SUMIF(J$5:$J$5, $D282,J$270:$J$270), SUMIF(J$5:$J$5, $D282,J$270:$J$270)/$I$262, SUMIF(J$5:$J$5, $D282,J$270:$J$270)-SUM($I282:J282))</f>
        <v>0</v>
      </c>
      <c r="L282" s="8">
        <f>IF(SUM($I282:K282)&lt;SUMIF($J$5:K$5, $D282,$J$270:K$270), SUMIF($J$5:K$5, $D282,$J$270:K$270)/$I$262, SUMIF($J$5:K$5, $D282,$J$270:K$270)-SUM($I282:K282))</f>
        <v>0</v>
      </c>
      <c r="M282" s="8">
        <f>IF(SUM($I282:L282)&lt;SUMIF($J$5:L$5, $D282,$J$270:L$270), SUMIF($J$5:L$5, $D282,$J$270:L$270)/$I$262, SUMIF($J$5:L$5, $D282,$J$270:L$270)-SUM($I282:L282))</f>
        <v>0</v>
      </c>
      <c r="N282" s="8">
        <f>IF(SUM($I282:M282)&lt;SUMIF($J$5:M$5, $D282,$J$270:M$270), SUMIF($J$5:M$5, $D282,$J$270:M$270)/$I$262, SUMIF($J$5:M$5, $D282,$J$270:M$270)-SUM($I282:M282))</f>
        <v>0</v>
      </c>
      <c r="O282" s="8">
        <f>IF(SUM($I282:N282)&lt;SUMIF($J$5:N$5, $D282,$J$270:N$270), SUMIF($J$5:N$5, $D282,$J$270:N$270)/$I$262, SUMIF($J$5:N$5, $D282,$J$270:N$270)-SUM($I282:N282))</f>
        <v>0</v>
      </c>
      <c r="P282" s="8">
        <f>IF(SUM($I282:O282)&lt;SUMIF($J$5:O$5, $D282,$J$270:O$270), SUMIF($J$5:O$5, $D282,$J$270:O$270)/$I$262, SUMIF($J$5:O$5, $D282,$J$270:O$270)-SUM($I282:O282))</f>
        <v>0</v>
      </c>
      <c r="Q282" s="8">
        <f>IF(SUM($I282:P282)&lt;SUMIF($J$5:P$5, $D282,$J$270:P$270), SUMIF($J$5:P$5, $D282,$J$270:P$270)/$I$262, SUMIF($J$5:P$5, $D282,$J$270:P$270)-SUM($I282:P282))</f>
        <v>0</v>
      </c>
      <c r="R282" s="8">
        <f>IF(SUM($I282:Q282)&lt;SUMIF($J$5:Q$5, $D282,$J$270:Q$270), SUMIF($J$5:Q$5, $D282,$J$270:Q$270)/$I$262, SUMIF($J$5:Q$5, $D282,$J$270:Q$270)-SUM($I282:Q282))</f>
        <v>0</v>
      </c>
      <c r="S282" s="8">
        <f>IF(SUM($I282:R282)&lt;SUMIF($J$5:R$5, $D282,$J$270:R$270), SUMIF($J$5:R$5, $D282,$J$270:R$270)/$I$262, SUMIF($J$5:R$5, $D282,$J$270:R$270)-SUM($I282:R282))</f>
        <v>0</v>
      </c>
      <c r="T282" s="8">
        <f>IF(SUM($I282:S282)&lt;SUMIF($J$5:S$5, $D282,$J$270:S$270), SUMIF($J$5:S$5, $D282,$J$270:S$270)/$I$262, SUMIF($J$5:S$5, $D282,$J$270:S$270)-SUM($I282:S282))</f>
        <v>0</v>
      </c>
      <c r="U282" s="8">
        <f>IF(SUM($I282:T282)&lt;SUMIF($J$5:T$5, $D282,$J$270:T$270), SUMIF($J$5:T$5, $D282,$J$270:T$270)/$I$262, SUMIF($J$5:T$5, $D282,$J$270:T$270)-SUM($I282:T282))</f>
        <v>2.2528224046370626</v>
      </c>
      <c r="V282" s="8">
        <f>IF(SUM($I282:U282)&lt;SUMIF($J$5:U$5, $D282,$J$270:U$270), SUMIF($J$5:U$5, $D282,$J$270:U$270)/$I$262, SUMIF($J$5:U$5, $D282,$J$270:U$270)-SUM($I282:U282))</f>
        <v>2.2528224046370626</v>
      </c>
      <c r="W282" s="8">
        <f>IF(SUM($I282:V282)&lt;SUMIF($J$5:V$5, $D282,$J$270:V$270), SUMIF($J$5:V$5, $D282,$J$270:V$270)/$I$262, SUMIF($J$5:V$5, $D282,$J$270:V$270)-SUM($I282:V282))</f>
        <v>2.2528224046370626</v>
      </c>
      <c r="X282" s="8">
        <f>IF(SUM($I282:W282)&lt;SUMIF($J$5:W$5, $D282,$J$270:W$270), SUMIF($J$5:W$5, $D282,$J$270:W$270)/$I$262, SUMIF($J$5:W$5, $D282,$J$270:W$270)-SUM($I282:W282))</f>
        <v>2.2528224046370626</v>
      </c>
      <c r="Y282" s="8">
        <f>IF(SUM($I282:X282)&lt;SUMIF($J$5:X$5, $D282,$J$270:X$270), SUMIF($J$5:X$5, $D282,$J$270:X$270)/$I$262, SUMIF($J$5:X$5, $D282,$J$270:X$270)-SUM($I282:X282))</f>
        <v>2.2528224046370626</v>
      </c>
      <c r="Z282" s="8">
        <f>IF(SUM($I282:Y282)&lt;SUMIF($J$5:Y$5, $D282,$J$270:Y$270), SUMIF($J$5:Y$5, $D282,$J$270:Y$270)/$I$262, SUMIF($J$5:Y$5, $D282,$J$270:Y$270)-SUM($I282:Y282))</f>
        <v>2.2528224046370626</v>
      </c>
      <c r="AA282" s="8">
        <f>IF(SUM($I282:Z282)&lt;SUMIF($J$5:Z$5, $D282,$J$270:Z$270), SUMIF($J$5:Z$5, $D282,$J$270:Z$270)/$I$262, SUMIF($J$5:Z$5, $D282,$J$270:Z$270)-SUM($I282:Z282))</f>
        <v>1.7763568394002505E-15</v>
      </c>
      <c r="AB282" s="8">
        <f>IF(SUM($I282:AA282)&lt;SUMIF($J$5:AA$5, $D282,$J$270:AA$270), SUMIF($J$5:AA$5, $D282,$J$270:AA$270)/$I$262, SUMIF($J$5:AA$5, $D282,$J$270:AA$270)-SUM($I282:AA282))</f>
        <v>0</v>
      </c>
      <c r="AC282" s="8">
        <f>IF(SUM($I282:AB282)&lt;SUMIF($J$5:AB$5, $D282,$J$270:AB$270), SUMIF($J$5:AB$5, $D282,$J$270:AB$270)/$I$262, SUMIF($J$5:AB$5, $D282,$J$270:AB$270)-SUM($I282:AB282))</f>
        <v>0</v>
      </c>
      <c r="AD282" s="8">
        <f>IF(SUM($I282:AC282)&lt;SUMIF($J$5:AC$5, $D282,$J$270:AC$270), SUMIF($J$5:AC$5, $D282,$J$270:AC$270)/$I$262, SUMIF($J$5:AC$5, $D282,$J$270:AC$270)-SUM($I282:AC282))</f>
        <v>0</v>
      </c>
      <c r="AE282" s="8">
        <f>IF(SUM($I282:AD282)&lt;SUMIF($J$5:AD$5, $D282,$J$270:AD$270), SUMIF($J$5:AD$5, $D282,$J$270:AD$270)/$I$262, SUMIF($J$5:AD$5, $D282,$J$270:AD$270)-SUM($I282:AD282))</f>
        <v>0</v>
      </c>
      <c r="AF282" s="8">
        <f>IF(SUM($I282:AE282)&lt;SUMIF($J$5:AE$5, $D282,$J$270:AE$270), SUMIF($J$5:AE$5, $D282,$J$270:AE$270)/$I$262, SUMIF($J$5:AE$5, $D282,$J$270:AE$270)-SUM($I282:AE282))</f>
        <v>0</v>
      </c>
      <c r="AG282" s="8">
        <f>IF(SUM($I282:AF282)&lt;SUMIF($J$5:AF$5, $D282,$J$270:AF$270), SUMIF($J$5:AF$5, $D282,$J$270:AF$270)/$I$262, SUMIF($J$5:AF$5, $D282,$J$270:AF$270)-SUM($I282:AF282))</f>
        <v>0</v>
      </c>
      <c r="AH282" s="8">
        <f>IF(SUM($I282:AG282)&lt;SUMIF($J$5:AG$5, $D282,$J$270:AG$270), SUMIF($J$5:AG$5, $D282,$J$270:AG$270)/$I$262, SUMIF($J$5:AG$5, $D282,$J$270:AG$270)-SUM($I282:AG282))</f>
        <v>0</v>
      </c>
      <c r="AI282" s="8">
        <f>IF(SUM($I282:AH282)&lt;SUMIF($J$5:AH$5, $D282,$J$270:AH$270), SUMIF($J$5:AH$5, $D282,$J$270:AH$270)/$I$262, SUMIF($J$5:AH$5, $D282,$J$270:AH$270)-SUM($I282:AH282))</f>
        <v>0</v>
      </c>
      <c r="AJ282" s="8">
        <f>IF(SUM($I282:AI282)&lt;SUMIF($J$5:AI$5, $D282,$J$270:AI$270), SUMIF($J$5:AI$5, $D282,$J$270:AI$270)/$I$262, SUMIF($J$5:AI$5, $D282,$J$270:AI$270)-SUM($I282:AI282))</f>
        <v>0</v>
      </c>
      <c r="AK282" s="8">
        <f>IF(SUM($I282:AJ282)&lt;SUMIF($J$5:AJ$5, $D282,$J$270:AJ$270), SUMIF($J$5:AJ$5, $D282,$J$270:AJ$270)/$I$262, SUMIF($J$5:AJ$5, $D282,$J$270:AJ$270)-SUM($I282:AJ282))</f>
        <v>0</v>
      </c>
      <c r="AL282" s="8">
        <f>IF(SUM($I282:AK282)&lt;SUMIF($J$5:AK$5, $D282,$J$270:AK$270), SUMIF($J$5:AK$5, $D282,$J$270:AK$270)/$I$262, SUMIF($J$5:AK$5, $D282,$J$270:AK$270)-SUM($I282:AK282))</f>
        <v>0</v>
      </c>
      <c r="AM282" s="8">
        <f>IF(SUM($I282:AL282)&lt;SUMIF($J$5:AL$5, $D282,$J$270:AL$270), SUMIF($J$5:AL$5, $D282,$J$270:AL$270)/$I$262, SUMIF($J$5:AL$5, $D282,$J$270:AL$270)-SUM($I282:AL282))</f>
        <v>0</v>
      </c>
      <c r="AP282" s="9"/>
    </row>
    <row r="283" spans="4:42" ht="12.75" customHeight="1">
      <c r="D283" s="36">
        <f t="shared" si="192"/>
        <v>2022</v>
      </c>
      <c r="E283" s="1" t="s">
        <v>50</v>
      </c>
      <c r="I283" s="57"/>
      <c r="J283" s="8">
        <f>IF(SUM($I283:I283)&lt;SUMIF(I$5:$J$5, $D283,I$270:$J$270), SUMIF(I$5:$J$5, $D283,I$270:$J$270)/$I$262, SUMIF(I$5:$J$5, $D283,I$270:$J$270)-SUM($I283:I283))</f>
        <v>0</v>
      </c>
      <c r="K283" s="8">
        <f>IF(SUM($I283:J283)&lt;SUMIF(J$5:$J$5, $D283,J$270:$J$270), SUMIF(J$5:$J$5, $D283,J$270:$J$270)/$I$262, SUMIF(J$5:$J$5, $D283,J$270:$J$270)-SUM($I283:J283))</f>
        <v>0</v>
      </c>
      <c r="L283" s="8">
        <f>IF(SUM($I283:K283)&lt;SUMIF($J$5:K$5, $D283,$J$270:K$270), SUMIF($J$5:K$5, $D283,$J$270:K$270)/$I$262, SUMIF($J$5:K$5, $D283,$J$270:K$270)-SUM($I283:K283))</f>
        <v>0</v>
      </c>
      <c r="M283" s="8">
        <f>IF(SUM($I283:L283)&lt;SUMIF($J$5:L$5, $D283,$J$270:L$270), SUMIF($J$5:L$5, $D283,$J$270:L$270)/$I$262, SUMIF($J$5:L$5, $D283,$J$270:L$270)-SUM($I283:L283))</f>
        <v>0</v>
      </c>
      <c r="N283" s="8">
        <f>IF(SUM($I283:M283)&lt;SUMIF($J$5:M$5, $D283,$J$270:M$270), SUMIF($J$5:M$5, $D283,$J$270:M$270)/$I$262, SUMIF($J$5:M$5, $D283,$J$270:M$270)-SUM($I283:M283))</f>
        <v>0</v>
      </c>
      <c r="O283" s="8">
        <f>IF(SUM($I283:N283)&lt;SUMIF($J$5:N$5, $D283,$J$270:N$270), SUMIF($J$5:N$5, $D283,$J$270:N$270)/$I$262, SUMIF($J$5:N$5, $D283,$J$270:N$270)-SUM($I283:N283))</f>
        <v>0</v>
      </c>
      <c r="P283" s="8">
        <f>IF(SUM($I283:O283)&lt;SUMIF($J$5:O$5, $D283,$J$270:O$270), SUMIF($J$5:O$5, $D283,$J$270:O$270)/$I$262, SUMIF($J$5:O$5, $D283,$J$270:O$270)-SUM($I283:O283))</f>
        <v>0</v>
      </c>
      <c r="Q283" s="8">
        <f>IF(SUM($I283:P283)&lt;SUMIF($J$5:P$5, $D283,$J$270:P$270), SUMIF($J$5:P$5, $D283,$J$270:P$270)/$I$262, SUMIF($J$5:P$5, $D283,$J$270:P$270)-SUM($I283:P283))</f>
        <v>0</v>
      </c>
      <c r="R283" s="8">
        <f>IF(SUM($I283:Q283)&lt;SUMIF($J$5:Q$5, $D283,$J$270:Q$270), SUMIF($J$5:Q$5, $D283,$J$270:Q$270)/$I$262, SUMIF($J$5:Q$5, $D283,$J$270:Q$270)-SUM($I283:Q283))</f>
        <v>0</v>
      </c>
      <c r="S283" s="8">
        <f>IF(SUM($I283:R283)&lt;SUMIF($J$5:R$5, $D283,$J$270:R$270), SUMIF($J$5:R$5, $D283,$J$270:R$270)/$I$262, SUMIF($J$5:R$5, $D283,$J$270:R$270)-SUM($I283:R283))</f>
        <v>0</v>
      </c>
      <c r="T283" s="8">
        <f>IF(SUM($I283:S283)&lt;SUMIF($J$5:S$5, $D283,$J$270:S$270), SUMIF($J$5:S$5, $D283,$J$270:S$270)/$I$262, SUMIF($J$5:S$5, $D283,$J$270:S$270)-SUM($I283:S283))</f>
        <v>0</v>
      </c>
      <c r="U283" s="8">
        <f>IF(SUM($I283:T283)&lt;SUMIF($J$5:T$5, $D283,$J$270:T$270), SUMIF($J$5:T$5, $D283,$J$270:T$270)/$I$262, SUMIF($J$5:T$5, $D283,$J$270:T$270)-SUM($I283:T283))</f>
        <v>0</v>
      </c>
      <c r="V283" s="8">
        <f>IF(SUM($I283:U283)&lt;SUMIF($J$5:U$5, $D283,$J$270:U$270), SUMIF($J$5:U$5, $D283,$J$270:U$270)/$I$262, SUMIF($J$5:U$5, $D283,$J$270:U$270)-SUM($I283:U283))</f>
        <v>2.2528224046370626</v>
      </c>
      <c r="W283" s="8">
        <f>IF(SUM($I283:V283)&lt;SUMIF($J$5:V$5, $D283,$J$270:V$270), SUMIF($J$5:V$5, $D283,$J$270:V$270)/$I$262, SUMIF($J$5:V$5, $D283,$J$270:V$270)-SUM($I283:V283))</f>
        <v>2.2528224046370626</v>
      </c>
      <c r="X283" s="8">
        <f>IF(SUM($I283:W283)&lt;SUMIF($J$5:W$5, $D283,$J$270:W$270), SUMIF($J$5:W$5, $D283,$J$270:W$270)/$I$262, SUMIF($J$5:W$5, $D283,$J$270:W$270)-SUM($I283:W283))</f>
        <v>2.2528224046370626</v>
      </c>
      <c r="Y283" s="8">
        <f>IF(SUM($I283:X283)&lt;SUMIF($J$5:X$5, $D283,$J$270:X$270), SUMIF($J$5:X$5, $D283,$J$270:X$270)/$I$262, SUMIF($J$5:X$5, $D283,$J$270:X$270)-SUM($I283:X283))</f>
        <v>2.2528224046370626</v>
      </c>
      <c r="Z283" s="8">
        <f>IF(SUM($I283:Y283)&lt;SUMIF($J$5:Y$5, $D283,$J$270:Y$270), SUMIF($J$5:Y$5, $D283,$J$270:Y$270)/$I$262, SUMIF($J$5:Y$5, $D283,$J$270:Y$270)-SUM($I283:Y283))</f>
        <v>2.2528224046370626</v>
      </c>
      <c r="AA283" s="8">
        <f>IF(SUM($I283:Z283)&lt;SUMIF($J$5:Z$5, $D283,$J$270:Z$270), SUMIF($J$5:Z$5, $D283,$J$270:Z$270)/$I$262, SUMIF($J$5:Z$5, $D283,$J$270:Z$270)-SUM($I283:Z283))</f>
        <v>2.2528224046370626</v>
      </c>
      <c r="AB283" s="8">
        <f>IF(SUM($I283:AA283)&lt;SUMIF($J$5:AA$5, $D283,$J$270:AA$270), SUMIF($J$5:AA$5, $D283,$J$270:AA$270)/$I$262, SUMIF($J$5:AA$5, $D283,$J$270:AA$270)-SUM($I283:AA283))</f>
        <v>1.7763568394002505E-15</v>
      </c>
      <c r="AC283" s="8">
        <f>IF(SUM($I283:AB283)&lt;SUMIF($J$5:AB$5, $D283,$J$270:AB$270), SUMIF($J$5:AB$5, $D283,$J$270:AB$270)/$I$262, SUMIF($J$5:AB$5, $D283,$J$270:AB$270)-SUM($I283:AB283))</f>
        <v>0</v>
      </c>
      <c r="AD283" s="8">
        <f>IF(SUM($I283:AC283)&lt;SUMIF($J$5:AC$5, $D283,$J$270:AC$270), SUMIF($J$5:AC$5, $D283,$J$270:AC$270)/$I$262, SUMIF($J$5:AC$5, $D283,$J$270:AC$270)-SUM($I283:AC283))</f>
        <v>0</v>
      </c>
      <c r="AE283" s="8">
        <f>IF(SUM($I283:AD283)&lt;SUMIF($J$5:AD$5, $D283,$J$270:AD$270), SUMIF($J$5:AD$5, $D283,$J$270:AD$270)/$I$262, SUMIF($J$5:AD$5, $D283,$J$270:AD$270)-SUM($I283:AD283))</f>
        <v>0</v>
      </c>
      <c r="AF283" s="8">
        <f>IF(SUM($I283:AE283)&lt;SUMIF($J$5:AE$5, $D283,$J$270:AE$270), SUMIF($J$5:AE$5, $D283,$J$270:AE$270)/$I$262, SUMIF($J$5:AE$5, $D283,$J$270:AE$270)-SUM($I283:AE283))</f>
        <v>0</v>
      </c>
      <c r="AG283" s="8">
        <f>IF(SUM($I283:AF283)&lt;SUMIF($J$5:AF$5, $D283,$J$270:AF$270), SUMIF($J$5:AF$5, $D283,$J$270:AF$270)/$I$262, SUMIF($J$5:AF$5, $D283,$J$270:AF$270)-SUM($I283:AF283))</f>
        <v>0</v>
      </c>
      <c r="AH283" s="8">
        <f>IF(SUM($I283:AG283)&lt;SUMIF($J$5:AG$5, $D283,$J$270:AG$270), SUMIF($J$5:AG$5, $D283,$J$270:AG$270)/$I$262, SUMIF($J$5:AG$5, $D283,$J$270:AG$270)-SUM($I283:AG283))</f>
        <v>0</v>
      </c>
      <c r="AI283" s="8">
        <f>IF(SUM($I283:AH283)&lt;SUMIF($J$5:AH$5, $D283,$J$270:AH$270), SUMIF($J$5:AH$5, $D283,$J$270:AH$270)/$I$262, SUMIF($J$5:AH$5, $D283,$J$270:AH$270)-SUM($I283:AH283))</f>
        <v>0</v>
      </c>
      <c r="AJ283" s="8">
        <f>IF(SUM($I283:AI283)&lt;SUMIF($J$5:AI$5, $D283,$J$270:AI$270), SUMIF($J$5:AI$5, $D283,$J$270:AI$270)/$I$262, SUMIF($J$5:AI$5, $D283,$J$270:AI$270)-SUM($I283:AI283))</f>
        <v>0</v>
      </c>
      <c r="AK283" s="8">
        <f>IF(SUM($I283:AJ283)&lt;SUMIF($J$5:AJ$5, $D283,$J$270:AJ$270), SUMIF($J$5:AJ$5, $D283,$J$270:AJ$270)/$I$262, SUMIF($J$5:AJ$5, $D283,$J$270:AJ$270)-SUM($I283:AJ283))</f>
        <v>0</v>
      </c>
      <c r="AL283" s="8">
        <f>IF(SUM($I283:AK283)&lt;SUMIF($J$5:AK$5, $D283,$J$270:AK$270), SUMIF($J$5:AK$5, $D283,$J$270:AK$270)/$I$262, SUMIF($J$5:AK$5, $D283,$J$270:AK$270)-SUM($I283:AK283))</f>
        <v>0</v>
      </c>
      <c r="AM283" s="8">
        <f>IF(SUM($I283:AL283)&lt;SUMIF($J$5:AL$5, $D283,$J$270:AL$270), SUMIF($J$5:AL$5, $D283,$J$270:AL$270)/$I$262, SUMIF($J$5:AL$5, $D283,$J$270:AL$270)-SUM($I283:AL283))</f>
        <v>0</v>
      </c>
      <c r="AP283" s="9"/>
    </row>
    <row r="284" spans="4:42" ht="12.75" customHeight="1">
      <c r="D284" s="36">
        <f t="shared" si="192"/>
        <v>2023</v>
      </c>
      <c r="E284" s="1" t="s">
        <v>50</v>
      </c>
      <c r="I284" s="57"/>
      <c r="J284" s="8">
        <f>IF(SUM($I284:I284)&lt;SUMIF(I$5:$J$5, $D284,I$270:$J$270), SUMIF(I$5:$J$5, $D284,I$270:$J$270)/$I$262, SUMIF(I$5:$J$5, $D284,I$270:$J$270)-SUM($I284:I284))</f>
        <v>0</v>
      </c>
      <c r="K284" s="8">
        <f>IF(SUM($I284:J284)&lt;SUMIF(J$5:$J$5, $D284,J$270:$J$270), SUMIF(J$5:$J$5, $D284,J$270:$J$270)/$I$262, SUMIF(J$5:$J$5, $D284,J$270:$J$270)-SUM($I284:J284))</f>
        <v>0</v>
      </c>
      <c r="L284" s="8">
        <f>IF(SUM($I284:K284)&lt;SUMIF($J$5:K$5, $D284,$J$270:K$270), SUMIF($J$5:K$5, $D284,$J$270:K$270)/$I$262, SUMIF($J$5:K$5, $D284,$J$270:K$270)-SUM($I284:K284))</f>
        <v>0</v>
      </c>
      <c r="M284" s="8">
        <f>IF(SUM($I284:L284)&lt;SUMIF($J$5:L$5, $D284,$J$270:L$270), SUMIF($J$5:L$5, $D284,$J$270:L$270)/$I$262, SUMIF($J$5:L$5, $D284,$J$270:L$270)-SUM($I284:L284))</f>
        <v>0</v>
      </c>
      <c r="N284" s="8">
        <f>IF(SUM($I284:M284)&lt;SUMIF($J$5:M$5, $D284,$J$270:M$270), SUMIF($J$5:M$5, $D284,$J$270:M$270)/$I$262, SUMIF($J$5:M$5, $D284,$J$270:M$270)-SUM($I284:M284))</f>
        <v>0</v>
      </c>
      <c r="O284" s="8">
        <f>IF(SUM($I284:N284)&lt;SUMIF($J$5:N$5, $D284,$J$270:N$270), SUMIF($J$5:N$5, $D284,$J$270:N$270)/$I$262, SUMIF($J$5:N$5, $D284,$J$270:N$270)-SUM($I284:N284))</f>
        <v>0</v>
      </c>
      <c r="P284" s="8">
        <f>IF(SUM($I284:O284)&lt;SUMIF($J$5:O$5, $D284,$J$270:O$270), SUMIF($J$5:O$5, $D284,$J$270:O$270)/$I$262, SUMIF($J$5:O$5, $D284,$J$270:O$270)-SUM($I284:O284))</f>
        <v>0</v>
      </c>
      <c r="Q284" s="8">
        <f>IF(SUM($I284:P284)&lt;SUMIF($J$5:P$5, $D284,$J$270:P$270), SUMIF($J$5:P$5, $D284,$J$270:P$270)/$I$262, SUMIF($J$5:P$5, $D284,$J$270:P$270)-SUM($I284:P284))</f>
        <v>0</v>
      </c>
      <c r="R284" s="8">
        <f>IF(SUM($I284:Q284)&lt;SUMIF($J$5:Q$5, $D284,$J$270:Q$270), SUMIF($J$5:Q$5, $D284,$J$270:Q$270)/$I$262, SUMIF($J$5:Q$5, $D284,$J$270:Q$270)-SUM($I284:Q284))</f>
        <v>0</v>
      </c>
      <c r="S284" s="8">
        <f>IF(SUM($I284:R284)&lt;SUMIF($J$5:R$5, $D284,$J$270:R$270), SUMIF($J$5:R$5, $D284,$J$270:R$270)/$I$262, SUMIF($J$5:R$5, $D284,$J$270:R$270)-SUM($I284:R284))</f>
        <v>0</v>
      </c>
      <c r="T284" s="8">
        <f>IF(SUM($I284:S284)&lt;SUMIF($J$5:S$5, $D284,$J$270:S$270), SUMIF($J$5:S$5, $D284,$J$270:S$270)/$I$262, SUMIF($J$5:S$5, $D284,$J$270:S$270)-SUM($I284:S284))</f>
        <v>0</v>
      </c>
      <c r="U284" s="8">
        <f>IF(SUM($I284:T284)&lt;SUMIF($J$5:T$5, $D284,$J$270:T$270), SUMIF($J$5:T$5, $D284,$J$270:T$270)/$I$262, SUMIF($J$5:T$5, $D284,$J$270:T$270)-SUM($I284:T284))</f>
        <v>0</v>
      </c>
      <c r="V284" s="8">
        <f>IF(SUM($I284:U284)&lt;SUMIF($J$5:U$5, $D284,$J$270:U$270), SUMIF($J$5:U$5, $D284,$J$270:U$270)/$I$262, SUMIF($J$5:U$5, $D284,$J$270:U$270)-SUM($I284:U284))</f>
        <v>0</v>
      </c>
      <c r="W284" s="8">
        <f>IF(SUM($I284:V284)&lt;SUMIF($J$5:V$5, $D284,$J$270:V$270), SUMIF($J$5:V$5, $D284,$J$270:V$270)/$I$262, SUMIF($J$5:V$5, $D284,$J$270:V$270)-SUM($I284:V284))</f>
        <v>2.2528224046370626</v>
      </c>
      <c r="X284" s="8">
        <f>IF(SUM($I284:W284)&lt;SUMIF($J$5:W$5, $D284,$J$270:W$270), SUMIF($J$5:W$5, $D284,$J$270:W$270)/$I$262, SUMIF($J$5:W$5, $D284,$J$270:W$270)-SUM($I284:W284))</f>
        <v>2.2528224046370626</v>
      </c>
      <c r="Y284" s="8">
        <f>IF(SUM($I284:X284)&lt;SUMIF($J$5:X$5, $D284,$J$270:X$270), SUMIF($J$5:X$5, $D284,$J$270:X$270)/$I$262, SUMIF($J$5:X$5, $D284,$J$270:X$270)-SUM($I284:X284))</f>
        <v>2.2528224046370626</v>
      </c>
      <c r="Z284" s="8">
        <f>IF(SUM($I284:Y284)&lt;SUMIF($J$5:Y$5, $D284,$J$270:Y$270), SUMIF($J$5:Y$5, $D284,$J$270:Y$270)/$I$262, SUMIF($J$5:Y$5, $D284,$J$270:Y$270)-SUM($I284:Y284))</f>
        <v>2.2528224046370626</v>
      </c>
      <c r="AA284" s="8">
        <f>IF(SUM($I284:Z284)&lt;SUMIF($J$5:Z$5, $D284,$J$270:Z$270), SUMIF($J$5:Z$5, $D284,$J$270:Z$270)/$I$262, SUMIF($J$5:Z$5, $D284,$J$270:Z$270)-SUM($I284:Z284))</f>
        <v>2.2528224046370626</v>
      </c>
      <c r="AB284" s="8">
        <f>IF(SUM($I284:AA284)&lt;SUMIF($J$5:AA$5, $D284,$J$270:AA$270), SUMIF($J$5:AA$5, $D284,$J$270:AA$270)/$I$262, SUMIF($J$5:AA$5, $D284,$J$270:AA$270)-SUM($I284:AA284))</f>
        <v>2.2528224046370626</v>
      </c>
      <c r="AC284" s="8">
        <f>IF(SUM($I284:AB284)&lt;SUMIF($J$5:AB$5, $D284,$J$270:AB$270), SUMIF($J$5:AB$5, $D284,$J$270:AB$270)/$I$262, SUMIF($J$5:AB$5, $D284,$J$270:AB$270)-SUM($I284:AB284))</f>
        <v>1.7763568394002505E-15</v>
      </c>
      <c r="AD284" s="8">
        <f>IF(SUM($I284:AC284)&lt;SUMIF($J$5:AC$5, $D284,$J$270:AC$270), SUMIF($J$5:AC$5, $D284,$J$270:AC$270)/$I$262, SUMIF($J$5:AC$5, $D284,$J$270:AC$270)-SUM($I284:AC284))</f>
        <v>0</v>
      </c>
      <c r="AE284" s="8">
        <f>IF(SUM($I284:AD284)&lt;SUMIF($J$5:AD$5, $D284,$J$270:AD$270), SUMIF($J$5:AD$5, $D284,$J$270:AD$270)/$I$262, SUMIF($J$5:AD$5, $D284,$J$270:AD$270)-SUM($I284:AD284))</f>
        <v>0</v>
      </c>
      <c r="AF284" s="8">
        <f>IF(SUM($I284:AE284)&lt;SUMIF($J$5:AE$5, $D284,$J$270:AE$270), SUMIF($J$5:AE$5, $D284,$J$270:AE$270)/$I$262, SUMIF($J$5:AE$5, $D284,$J$270:AE$270)-SUM($I284:AE284))</f>
        <v>0</v>
      </c>
      <c r="AG284" s="8">
        <f>IF(SUM($I284:AF284)&lt;SUMIF($J$5:AF$5, $D284,$J$270:AF$270), SUMIF($J$5:AF$5, $D284,$J$270:AF$270)/$I$262, SUMIF($J$5:AF$5, $D284,$J$270:AF$270)-SUM($I284:AF284))</f>
        <v>0</v>
      </c>
      <c r="AH284" s="8">
        <f>IF(SUM($I284:AG284)&lt;SUMIF($J$5:AG$5, $D284,$J$270:AG$270), SUMIF($J$5:AG$5, $D284,$J$270:AG$270)/$I$262, SUMIF($J$5:AG$5, $D284,$J$270:AG$270)-SUM($I284:AG284))</f>
        <v>0</v>
      </c>
      <c r="AI284" s="8">
        <f>IF(SUM($I284:AH284)&lt;SUMIF($J$5:AH$5, $D284,$J$270:AH$270), SUMIF($J$5:AH$5, $D284,$J$270:AH$270)/$I$262, SUMIF($J$5:AH$5, $D284,$J$270:AH$270)-SUM($I284:AH284))</f>
        <v>0</v>
      </c>
      <c r="AJ284" s="8">
        <f>IF(SUM($I284:AI284)&lt;SUMIF($J$5:AI$5, $D284,$J$270:AI$270), SUMIF($J$5:AI$5, $D284,$J$270:AI$270)/$I$262, SUMIF($J$5:AI$5, $D284,$J$270:AI$270)-SUM($I284:AI284))</f>
        <v>0</v>
      </c>
      <c r="AK284" s="8">
        <f>IF(SUM($I284:AJ284)&lt;SUMIF($J$5:AJ$5, $D284,$J$270:AJ$270), SUMIF($J$5:AJ$5, $D284,$J$270:AJ$270)/$I$262, SUMIF($J$5:AJ$5, $D284,$J$270:AJ$270)-SUM($I284:AJ284))</f>
        <v>0</v>
      </c>
      <c r="AL284" s="8">
        <f>IF(SUM($I284:AK284)&lt;SUMIF($J$5:AK$5, $D284,$J$270:AK$270), SUMIF($J$5:AK$5, $D284,$J$270:AK$270)/$I$262, SUMIF($J$5:AK$5, $D284,$J$270:AK$270)-SUM($I284:AK284))</f>
        <v>0</v>
      </c>
      <c r="AM284" s="8">
        <f>IF(SUM($I284:AL284)&lt;SUMIF($J$5:AL$5, $D284,$J$270:AL$270), SUMIF($J$5:AL$5, $D284,$J$270:AL$270)/$I$262, SUMIF($J$5:AL$5, $D284,$J$270:AL$270)-SUM($I284:AL284))</f>
        <v>0</v>
      </c>
      <c r="AP284" s="9"/>
    </row>
    <row r="285" spans="4:42" ht="12.75" customHeight="1">
      <c r="D285" s="36">
        <f t="shared" si="192"/>
        <v>2024</v>
      </c>
      <c r="E285" s="1" t="s">
        <v>50</v>
      </c>
      <c r="I285" s="57"/>
      <c r="J285" s="8">
        <f>IF(SUM($I285:I285)&lt;SUMIF(I$5:$J$5, $D285,I$270:$J$270), SUMIF(I$5:$J$5, $D285,I$270:$J$270)/$I$262, SUMIF(I$5:$J$5, $D285,I$270:$J$270)-SUM($I285:I285))</f>
        <v>0</v>
      </c>
      <c r="K285" s="8">
        <f>IF(SUM($I285:J285)&lt;SUMIF(J$5:$J$5, $D285,J$270:$J$270), SUMIF(J$5:$J$5, $D285,J$270:$J$270)/$I$262, SUMIF(J$5:$J$5, $D285,J$270:$J$270)-SUM($I285:J285))</f>
        <v>0</v>
      </c>
      <c r="L285" s="8">
        <f>IF(SUM($I285:K285)&lt;SUMIF($J$5:K$5, $D285,$J$270:K$270), SUMIF($J$5:K$5, $D285,$J$270:K$270)/$I$262, SUMIF($J$5:K$5, $D285,$J$270:K$270)-SUM($I285:K285))</f>
        <v>0</v>
      </c>
      <c r="M285" s="8">
        <f>IF(SUM($I285:L285)&lt;SUMIF($J$5:L$5, $D285,$J$270:L$270), SUMIF($J$5:L$5, $D285,$J$270:L$270)/$I$262, SUMIF($J$5:L$5, $D285,$J$270:L$270)-SUM($I285:L285))</f>
        <v>0</v>
      </c>
      <c r="N285" s="8">
        <f>IF(SUM($I285:M285)&lt;SUMIF($J$5:M$5, $D285,$J$270:M$270), SUMIF($J$5:M$5, $D285,$J$270:M$270)/$I$262, SUMIF($J$5:M$5, $D285,$J$270:M$270)-SUM($I285:M285))</f>
        <v>0</v>
      </c>
      <c r="O285" s="8">
        <f>IF(SUM($I285:N285)&lt;SUMIF($J$5:N$5, $D285,$J$270:N$270), SUMIF($J$5:N$5, $D285,$J$270:N$270)/$I$262, SUMIF($J$5:N$5, $D285,$J$270:N$270)-SUM($I285:N285))</f>
        <v>0</v>
      </c>
      <c r="P285" s="8">
        <f>IF(SUM($I285:O285)&lt;SUMIF($J$5:O$5, $D285,$J$270:O$270), SUMIF($J$5:O$5, $D285,$J$270:O$270)/$I$262, SUMIF($J$5:O$5, $D285,$J$270:O$270)-SUM($I285:O285))</f>
        <v>0</v>
      </c>
      <c r="Q285" s="8">
        <f>IF(SUM($I285:P285)&lt;SUMIF($J$5:P$5, $D285,$J$270:P$270), SUMIF($J$5:P$5, $D285,$J$270:P$270)/$I$262, SUMIF($J$5:P$5, $D285,$J$270:P$270)-SUM($I285:P285))</f>
        <v>0</v>
      </c>
      <c r="R285" s="8">
        <f>IF(SUM($I285:Q285)&lt;SUMIF($J$5:Q$5, $D285,$J$270:Q$270), SUMIF($J$5:Q$5, $D285,$J$270:Q$270)/$I$262, SUMIF($J$5:Q$5, $D285,$J$270:Q$270)-SUM($I285:Q285))</f>
        <v>0</v>
      </c>
      <c r="S285" s="8">
        <f>IF(SUM($I285:R285)&lt;SUMIF($J$5:R$5, $D285,$J$270:R$270), SUMIF($J$5:R$5, $D285,$J$270:R$270)/$I$262, SUMIF($J$5:R$5, $D285,$J$270:R$270)-SUM($I285:R285))</f>
        <v>0</v>
      </c>
      <c r="T285" s="8">
        <f>IF(SUM($I285:S285)&lt;SUMIF($J$5:S$5, $D285,$J$270:S$270), SUMIF($J$5:S$5, $D285,$J$270:S$270)/$I$262, SUMIF($J$5:S$5, $D285,$J$270:S$270)-SUM($I285:S285))</f>
        <v>0</v>
      </c>
      <c r="U285" s="8">
        <f>IF(SUM($I285:T285)&lt;SUMIF($J$5:T$5, $D285,$J$270:T$270), SUMIF($J$5:T$5, $D285,$J$270:T$270)/$I$262, SUMIF($J$5:T$5, $D285,$J$270:T$270)-SUM($I285:T285))</f>
        <v>0</v>
      </c>
      <c r="V285" s="8">
        <f>IF(SUM($I285:U285)&lt;SUMIF($J$5:U$5, $D285,$J$270:U$270), SUMIF($J$5:U$5, $D285,$J$270:U$270)/$I$262, SUMIF($J$5:U$5, $D285,$J$270:U$270)-SUM($I285:U285))</f>
        <v>0</v>
      </c>
      <c r="W285" s="8">
        <f>IF(SUM($I285:V285)&lt;SUMIF($J$5:V$5, $D285,$J$270:V$270), SUMIF($J$5:V$5, $D285,$J$270:V$270)/$I$262, SUMIF($J$5:V$5, $D285,$J$270:V$270)-SUM($I285:V285))</f>
        <v>0</v>
      </c>
      <c r="X285" s="8">
        <f>IF(SUM($I285:W285)&lt;SUMIF($J$5:W$5, $D285,$J$270:W$270), SUMIF($J$5:W$5, $D285,$J$270:W$270)/$I$262, SUMIF($J$5:W$5, $D285,$J$270:W$270)-SUM($I285:W285))</f>
        <v>2.2528224046370626</v>
      </c>
      <c r="Y285" s="8">
        <f>IF(SUM($I285:X285)&lt;SUMIF($J$5:X$5, $D285,$J$270:X$270), SUMIF($J$5:X$5, $D285,$J$270:X$270)/$I$262, SUMIF($J$5:X$5, $D285,$J$270:X$270)-SUM($I285:X285))</f>
        <v>2.2528224046370626</v>
      </c>
      <c r="Z285" s="8">
        <f>IF(SUM($I285:Y285)&lt;SUMIF($J$5:Y$5, $D285,$J$270:Y$270), SUMIF($J$5:Y$5, $D285,$J$270:Y$270)/$I$262, SUMIF($J$5:Y$5, $D285,$J$270:Y$270)-SUM($I285:Y285))</f>
        <v>2.2528224046370626</v>
      </c>
      <c r="AA285" s="8">
        <f>IF(SUM($I285:Z285)&lt;SUMIF($J$5:Z$5, $D285,$J$270:Z$270), SUMIF($J$5:Z$5, $D285,$J$270:Z$270)/$I$262, SUMIF($J$5:Z$5, $D285,$J$270:Z$270)-SUM($I285:Z285))</f>
        <v>2.2528224046370626</v>
      </c>
      <c r="AB285" s="8">
        <f>IF(SUM($I285:AA285)&lt;SUMIF($J$5:AA$5, $D285,$J$270:AA$270), SUMIF($J$5:AA$5, $D285,$J$270:AA$270)/$I$262, SUMIF($J$5:AA$5, $D285,$J$270:AA$270)-SUM($I285:AA285))</f>
        <v>2.2528224046370626</v>
      </c>
      <c r="AC285" s="8">
        <f>IF(SUM($I285:AB285)&lt;SUMIF($J$5:AB$5, $D285,$J$270:AB$270), SUMIF($J$5:AB$5, $D285,$J$270:AB$270)/$I$262, SUMIF($J$5:AB$5, $D285,$J$270:AB$270)-SUM($I285:AB285))</f>
        <v>2.2528224046370626</v>
      </c>
      <c r="AD285" s="8">
        <f>IF(SUM($I285:AC285)&lt;SUMIF($J$5:AC$5, $D285,$J$270:AC$270), SUMIF($J$5:AC$5, $D285,$J$270:AC$270)/$I$262, SUMIF($J$5:AC$5, $D285,$J$270:AC$270)-SUM($I285:AC285))</f>
        <v>1.7763568394002505E-15</v>
      </c>
      <c r="AE285" s="8">
        <f>IF(SUM($I285:AD285)&lt;SUMIF($J$5:AD$5, $D285,$J$270:AD$270), SUMIF($J$5:AD$5, $D285,$J$270:AD$270)/$I$262, SUMIF($J$5:AD$5, $D285,$J$270:AD$270)-SUM($I285:AD285))</f>
        <v>0</v>
      </c>
      <c r="AF285" s="8">
        <f>IF(SUM($I285:AE285)&lt;SUMIF($J$5:AE$5, $D285,$J$270:AE$270), SUMIF($J$5:AE$5, $D285,$J$270:AE$270)/$I$262, SUMIF($J$5:AE$5, $D285,$J$270:AE$270)-SUM($I285:AE285))</f>
        <v>0</v>
      </c>
      <c r="AG285" s="8">
        <f>IF(SUM($I285:AF285)&lt;SUMIF($J$5:AF$5, $D285,$J$270:AF$270), SUMIF($J$5:AF$5, $D285,$J$270:AF$270)/$I$262, SUMIF($J$5:AF$5, $D285,$J$270:AF$270)-SUM($I285:AF285))</f>
        <v>0</v>
      </c>
      <c r="AH285" s="8">
        <f>IF(SUM($I285:AG285)&lt;SUMIF($J$5:AG$5, $D285,$J$270:AG$270), SUMIF($J$5:AG$5, $D285,$J$270:AG$270)/$I$262, SUMIF($J$5:AG$5, $D285,$J$270:AG$270)-SUM($I285:AG285))</f>
        <v>0</v>
      </c>
      <c r="AI285" s="8">
        <f>IF(SUM($I285:AH285)&lt;SUMIF($J$5:AH$5, $D285,$J$270:AH$270), SUMIF($J$5:AH$5, $D285,$J$270:AH$270)/$I$262, SUMIF($J$5:AH$5, $D285,$J$270:AH$270)-SUM($I285:AH285))</f>
        <v>0</v>
      </c>
      <c r="AJ285" s="8">
        <f>IF(SUM($I285:AI285)&lt;SUMIF($J$5:AI$5, $D285,$J$270:AI$270), SUMIF($J$5:AI$5, $D285,$J$270:AI$270)/$I$262, SUMIF($J$5:AI$5, $D285,$J$270:AI$270)-SUM($I285:AI285))</f>
        <v>0</v>
      </c>
      <c r="AK285" s="8">
        <f>IF(SUM($I285:AJ285)&lt;SUMIF($J$5:AJ$5, $D285,$J$270:AJ$270), SUMIF($J$5:AJ$5, $D285,$J$270:AJ$270)/$I$262, SUMIF($J$5:AJ$5, $D285,$J$270:AJ$270)-SUM($I285:AJ285))</f>
        <v>0</v>
      </c>
      <c r="AL285" s="8">
        <f>IF(SUM($I285:AK285)&lt;SUMIF($J$5:AK$5, $D285,$J$270:AK$270), SUMIF($J$5:AK$5, $D285,$J$270:AK$270)/$I$262, SUMIF($J$5:AK$5, $D285,$J$270:AK$270)-SUM($I285:AK285))</f>
        <v>0</v>
      </c>
      <c r="AM285" s="8">
        <f>IF(SUM($I285:AL285)&lt;SUMIF($J$5:AL$5, $D285,$J$270:AL$270), SUMIF($J$5:AL$5, $D285,$J$270:AL$270)/$I$262, SUMIF($J$5:AL$5, $D285,$J$270:AL$270)-SUM($I285:AL285))</f>
        <v>0</v>
      </c>
      <c r="AP285" s="9"/>
    </row>
    <row r="286" spans="4:42" ht="12.75" customHeight="1">
      <c r="D286" s="36">
        <f t="shared" si="192"/>
        <v>2025</v>
      </c>
      <c r="E286" s="1" t="s">
        <v>50</v>
      </c>
      <c r="I286" s="57"/>
      <c r="J286" s="8">
        <f>IF(SUM($I286:I286)&lt;SUMIF(I$5:$J$5, $D286,I$270:$J$270), SUMIF(I$5:$J$5, $D286,I$270:$J$270)/$I$262, SUMIF(I$5:$J$5, $D286,I$270:$J$270)-SUM($I286:I286))</f>
        <v>0</v>
      </c>
      <c r="K286" s="8">
        <f>IF(SUM($I286:J286)&lt;SUMIF(J$5:$J$5, $D286,J$270:$J$270), SUMIF(J$5:$J$5, $D286,J$270:$J$270)/$I$262, SUMIF(J$5:$J$5, $D286,J$270:$J$270)-SUM($I286:J286))</f>
        <v>0</v>
      </c>
      <c r="L286" s="8">
        <f>IF(SUM($I286:K286)&lt;SUMIF($J$5:K$5, $D286,$J$270:K$270), SUMIF($J$5:K$5, $D286,$J$270:K$270)/$I$262, SUMIF($J$5:K$5, $D286,$J$270:K$270)-SUM($I286:K286))</f>
        <v>0</v>
      </c>
      <c r="M286" s="8">
        <f>IF(SUM($I286:L286)&lt;SUMIF($J$5:L$5, $D286,$J$270:L$270), SUMIF($J$5:L$5, $D286,$J$270:L$270)/$I$262, SUMIF($J$5:L$5, $D286,$J$270:L$270)-SUM($I286:L286))</f>
        <v>0</v>
      </c>
      <c r="N286" s="8">
        <f>IF(SUM($I286:M286)&lt;SUMIF($J$5:M$5, $D286,$J$270:M$270), SUMIF($J$5:M$5, $D286,$J$270:M$270)/$I$262, SUMIF($J$5:M$5, $D286,$J$270:M$270)-SUM($I286:M286))</f>
        <v>0</v>
      </c>
      <c r="O286" s="8">
        <f>IF(SUM($I286:N286)&lt;SUMIF($J$5:N$5, $D286,$J$270:N$270), SUMIF($J$5:N$5, $D286,$J$270:N$270)/$I$262, SUMIF($J$5:N$5, $D286,$J$270:N$270)-SUM($I286:N286))</f>
        <v>0</v>
      </c>
      <c r="P286" s="8">
        <f>IF(SUM($I286:O286)&lt;SUMIF($J$5:O$5, $D286,$J$270:O$270), SUMIF($J$5:O$5, $D286,$J$270:O$270)/$I$262, SUMIF($J$5:O$5, $D286,$J$270:O$270)-SUM($I286:O286))</f>
        <v>0</v>
      </c>
      <c r="Q286" s="8">
        <f>IF(SUM($I286:P286)&lt;SUMIF($J$5:P$5, $D286,$J$270:P$270), SUMIF($J$5:P$5, $D286,$J$270:P$270)/$I$262, SUMIF($J$5:P$5, $D286,$J$270:P$270)-SUM($I286:P286))</f>
        <v>0</v>
      </c>
      <c r="R286" s="8">
        <f>IF(SUM($I286:Q286)&lt;SUMIF($J$5:Q$5, $D286,$J$270:Q$270), SUMIF($J$5:Q$5, $D286,$J$270:Q$270)/$I$262, SUMIF($J$5:Q$5, $D286,$J$270:Q$270)-SUM($I286:Q286))</f>
        <v>0</v>
      </c>
      <c r="S286" s="8">
        <f>IF(SUM($I286:R286)&lt;SUMIF($J$5:R$5, $D286,$J$270:R$270), SUMIF($J$5:R$5, $D286,$J$270:R$270)/$I$262, SUMIF($J$5:R$5, $D286,$J$270:R$270)-SUM($I286:R286))</f>
        <v>0</v>
      </c>
      <c r="T286" s="8">
        <f>IF(SUM($I286:S286)&lt;SUMIF($J$5:S$5, $D286,$J$270:S$270), SUMIF($J$5:S$5, $D286,$J$270:S$270)/$I$262, SUMIF($J$5:S$5, $D286,$J$270:S$270)-SUM($I286:S286))</f>
        <v>0</v>
      </c>
      <c r="U286" s="8">
        <f>IF(SUM($I286:T286)&lt;SUMIF($J$5:T$5, $D286,$J$270:T$270), SUMIF($J$5:T$5, $D286,$J$270:T$270)/$I$262, SUMIF($J$5:T$5, $D286,$J$270:T$270)-SUM($I286:T286))</f>
        <v>0</v>
      </c>
      <c r="V286" s="8">
        <f>IF(SUM($I286:U286)&lt;SUMIF($J$5:U$5, $D286,$J$270:U$270), SUMIF($J$5:U$5, $D286,$J$270:U$270)/$I$262, SUMIF($J$5:U$5, $D286,$J$270:U$270)-SUM($I286:U286))</f>
        <v>0</v>
      </c>
      <c r="W286" s="8">
        <f>IF(SUM($I286:V286)&lt;SUMIF($J$5:V$5, $D286,$J$270:V$270), SUMIF($J$5:V$5, $D286,$J$270:V$270)/$I$262, SUMIF($J$5:V$5, $D286,$J$270:V$270)-SUM($I286:V286))</f>
        <v>0</v>
      </c>
      <c r="X286" s="8">
        <f>IF(SUM($I286:W286)&lt;SUMIF($J$5:W$5, $D286,$J$270:W$270), SUMIF($J$5:W$5, $D286,$J$270:W$270)/$I$262, SUMIF($J$5:W$5, $D286,$J$270:W$270)-SUM($I286:W286))</f>
        <v>0</v>
      </c>
      <c r="Y286" s="8">
        <f>IF(SUM($I286:X286)&lt;SUMIF($J$5:X$5, $D286,$J$270:X$270), SUMIF($J$5:X$5, $D286,$J$270:X$270)/$I$262, SUMIF($J$5:X$5, $D286,$J$270:X$270)-SUM($I286:X286))</f>
        <v>2.2528224046370626</v>
      </c>
      <c r="Z286" s="8">
        <f>IF(SUM($I286:Y286)&lt;SUMIF($J$5:Y$5, $D286,$J$270:Y$270), SUMIF($J$5:Y$5, $D286,$J$270:Y$270)/$I$262, SUMIF($J$5:Y$5, $D286,$J$270:Y$270)-SUM($I286:Y286))</f>
        <v>2.2528224046370626</v>
      </c>
      <c r="AA286" s="8">
        <f>IF(SUM($I286:Z286)&lt;SUMIF($J$5:Z$5, $D286,$J$270:Z$270), SUMIF($J$5:Z$5, $D286,$J$270:Z$270)/$I$262, SUMIF($J$5:Z$5, $D286,$J$270:Z$270)-SUM($I286:Z286))</f>
        <v>2.2528224046370626</v>
      </c>
      <c r="AB286" s="8">
        <f>IF(SUM($I286:AA286)&lt;SUMIF($J$5:AA$5, $D286,$J$270:AA$270), SUMIF($J$5:AA$5, $D286,$J$270:AA$270)/$I$262, SUMIF($J$5:AA$5, $D286,$J$270:AA$270)-SUM($I286:AA286))</f>
        <v>2.2528224046370626</v>
      </c>
      <c r="AC286" s="8">
        <f>IF(SUM($I286:AB286)&lt;SUMIF($J$5:AB$5, $D286,$J$270:AB$270), SUMIF($J$5:AB$5, $D286,$J$270:AB$270)/$I$262, SUMIF($J$5:AB$5, $D286,$J$270:AB$270)-SUM($I286:AB286))</f>
        <v>2.2528224046370626</v>
      </c>
      <c r="AD286" s="8">
        <f>IF(SUM($I286:AC286)&lt;SUMIF($J$5:AC$5, $D286,$J$270:AC$270), SUMIF($J$5:AC$5, $D286,$J$270:AC$270)/$I$262, SUMIF($J$5:AC$5, $D286,$J$270:AC$270)-SUM($I286:AC286))</f>
        <v>2.2528224046370626</v>
      </c>
      <c r="AE286" s="8">
        <f>IF(SUM($I286:AD286)&lt;SUMIF($J$5:AD$5, $D286,$J$270:AD$270), SUMIF($J$5:AD$5, $D286,$J$270:AD$270)/$I$262, SUMIF($J$5:AD$5, $D286,$J$270:AD$270)-SUM($I286:AD286))</f>
        <v>1.7763568394002505E-15</v>
      </c>
      <c r="AF286" s="8">
        <f>IF(SUM($I286:AE286)&lt;SUMIF($J$5:AE$5, $D286,$J$270:AE$270), SUMIF($J$5:AE$5, $D286,$J$270:AE$270)/$I$262, SUMIF($J$5:AE$5, $D286,$J$270:AE$270)-SUM($I286:AE286))</f>
        <v>0</v>
      </c>
      <c r="AG286" s="8">
        <f>IF(SUM($I286:AF286)&lt;SUMIF($J$5:AF$5, $D286,$J$270:AF$270), SUMIF($J$5:AF$5, $D286,$J$270:AF$270)/$I$262, SUMIF($J$5:AF$5, $D286,$J$270:AF$270)-SUM($I286:AF286))</f>
        <v>0</v>
      </c>
      <c r="AH286" s="8">
        <f>IF(SUM($I286:AG286)&lt;SUMIF($J$5:AG$5, $D286,$J$270:AG$270), SUMIF($J$5:AG$5, $D286,$J$270:AG$270)/$I$262, SUMIF($J$5:AG$5, $D286,$J$270:AG$270)-SUM($I286:AG286))</f>
        <v>0</v>
      </c>
      <c r="AI286" s="8">
        <f>IF(SUM($I286:AH286)&lt;SUMIF($J$5:AH$5, $D286,$J$270:AH$270), SUMIF($J$5:AH$5, $D286,$J$270:AH$270)/$I$262, SUMIF($J$5:AH$5, $D286,$J$270:AH$270)-SUM($I286:AH286))</f>
        <v>0</v>
      </c>
      <c r="AJ286" s="8">
        <f>IF(SUM($I286:AI286)&lt;SUMIF($J$5:AI$5, $D286,$J$270:AI$270), SUMIF($J$5:AI$5, $D286,$J$270:AI$270)/$I$262, SUMIF($J$5:AI$5, $D286,$J$270:AI$270)-SUM($I286:AI286))</f>
        <v>0</v>
      </c>
      <c r="AK286" s="8">
        <f>IF(SUM($I286:AJ286)&lt;SUMIF($J$5:AJ$5, $D286,$J$270:AJ$270), SUMIF($J$5:AJ$5, $D286,$J$270:AJ$270)/$I$262, SUMIF($J$5:AJ$5, $D286,$J$270:AJ$270)-SUM($I286:AJ286))</f>
        <v>0</v>
      </c>
      <c r="AL286" s="8">
        <f>IF(SUM($I286:AK286)&lt;SUMIF($J$5:AK$5, $D286,$J$270:AK$270), SUMIF($J$5:AK$5, $D286,$J$270:AK$270)/$I$262, SUMIF($J$5:AK$5, $D286,$J$270:AK$270)-SUM($I286:AK286))</f>
        <v>0</v>
      </c>
      <c r="AM286" s="8">
        <f>IF(SUM($I286:AL286)&lt;SUMIF($J$5:AL$5, $D286,$J$270:AL$270), SUMIF($J$5:AL$5, $D286,$J$270:AL$270)/$I$262, SUMIF($J$5:AL$5, $D286,$J$270:AL$270)-SUM($I286:AL286))</f>
        <v>0</v>
      </c>
      <c r="AP286" s="9"/>
    </row>
    <row r="287" spans="4:42" ht="12.75" customHeight="1">
      <c r="D287" s="36">
        <f t="shared" si="192"/>
        <v>2026</v>
      </c>
      <c r="E287" s="1" t="s">
        <v>50</v>
      </c>
      <c r="I287" s="57"/>
      <c r="J287" s="8">
        <f>IF(SUM($I287:I287)&lt;SUMIF(I$5:$J$5, $D287,I$270:$J$270), SUMIF(I$5:$J$5, $D287,I$270:$J$270)/$I$262, SUMIF(I$5:$J$5, $D287,I$270:$J$270)-SUM($I287:I287))</f>
        <v>0</v>
      </c>
      <c r="K287" s="8">
        <f>IF(SUM($I287:J287)&lt;SUMIF(J$5:$J$5, $D287,J$270:$J$270), SUMIF(J$5:$J$5, $D287,J$270:$J$270)/$I$262, SUMIF(J$5:$J$5, $D287,J$270:$J$270)-SUM($I287:J287))</f>
        <v>0</v>
      </c>
      <c r="L287" s="8">
        <f>IF(SUM($I287:K287)&lt;SUMIF($J$5:K$5, $D287,$J$270:K$270), SUMIF($J$5:K$5, $D287,$J$270:K$270)/$I$262, SUMIF($J$5:K$5, $D287,$J$270:K$270)-SUM($I287:K287))</f>
        <v>0</v>
      </c>
      <c r="M287" s="8">
        <f>IF(SUM($I287:L287)&lt;SUMIF($J$5:L$5, $D287,$J$270:L$270), SUMIF($J$5:L$5, $D287,$J$270:L$270)/$I$262, SUMIF($J$5:L$5, $D287,$J$270:L$270)-SUM($I287:L287))</f>
        <v>0</v>
      </c>
      <c r="N287" s="8">
        <f>IF(SUM($I287:M287)&lt;SUMIF($J$5:M$5, $D287,$J$270:M$270), SUMIF($J$5:M$5, $D287,$J$270:M$270)/$I$262, SUMIF($J$5:M$5, $D287,$J$270:M$270)-SUM($I287:M287))</f>
        <v>0</v>
      </c>
      <c r="O287" s="8">
        <f>IF(SUM($I287:N287)&lt;SUMIF($J$5:N$5, $D287,$J$270:N$270), SUMIF($J$5:N$5, $D287,$J$270:N$270)/$I$262, SUMIF($J$5:N$5, $D287,$J$270:N$270)-SUM($I287:N287))</f>
        <v>0</v>
      </c>
      <c r="P287" s="8">
        <f>IF(SUM($I287:O287)&lt;SUMIF($J$5:O$5, $D287,$J$270:O$270), SUMIF($J$5:O$5, $D287,$J$270:O$270)/$I$262, SUMIF($J$5:O$5, $D287,$J$270:O$270)-SUM($I287:O287))</f>
        <v>0</v>
      </c>
      <c r="Q287" s="8">
        <f>IF(SUM($I287:P287)&lt;SUMIF($J$5:P$5, $D287,$J$270:P$270), SUMIF($J$5:P$5, $D287,$J$270:P$270)/$I$262, SUMIF($J$5:P$5, $D287,$J$270:P$270)-SUM($I287:P287))</f>
        <v>0</v>
      </c>
      <c r="R287" s="8">
        <f>IF(SUM($I287:Q287)&lt;SUMIF($J$5:Q$5, $D287,$J$270:Q$270), SUMIF($J$5:Q$5, $D287,$J$270:Q$270)/$I$262, SUMIF($J$5:Q$5, $D287,$J$270:Q$270)-SUM($I287:Q287))</f>
        <v>0</v>
      </c>
      <c r="S287" s="8">
        <f>IF(SUM($I287:R287)&lt;SUMIF($J$5:R$5, $D287,$J$270:R$270), SUMIF($J$5:R$5, $D287,$J$270:R$270)/$I$262, SUMIF($J$5:R$5, $D287,$J$270:R$270)-SUM($I287:R287))</f>
        <v>0</v>
      </c>
      <c r="T287" s="8">
        <f>IF(SUM($I287:S287)&lt;SUMIF($J$5:S$5, $D287,$J$270:S$270), SUMIF($J$5:S$5, $D287,$J$270:S$270)/$I$262, SUMIF($J$5:S$5, $D287,$J$270:S$270)-SUM($I287:S287))</f>
        <v>0</v>
      </c>
      <c r="U287" s="8">
        <f>IF(SUM($I287:T287)&lt;SUMIF($J$5:T$5, $D287,$J$270:T$270), SUMIF($J$5:T$5, $D287,$J$270:T$270)/$I$262, SUMIF($J$5:T$5, $D287,$J$270:T$270)-SUM($I287:T287))</f>
        <v>0</v>
      </c>
      <c r="V287" s="8">
        <f>IF(SUM($I287:U287)&lt;SUMIF($J$5:U$5, $D287,$J$270:U$270), SUMIF($J$5:U$5, $D287,$J$270:U$270)/$I$262, SUMIF($J$5:U$5, $D287,$J$270:U$270)-SUM($I287:U287))</f>
        <v>0</v>
      </c>
      <c r="W287" s="8">
        <f>IF(SUM($I287:V287)&lt;SUMIF($J$5:V$5, $D287,$J$270:V$270), SUMIF($J$5:V$5, $D287,$J$270:V$270)/$I$262, SUMIF($J$5:V$5, $D287,$J$270:V$270)-SUM($I287:V287))</f>
        <v>0</v>
      </c>
      <c r="X287" s="8">
        <f>IF(SUM($I287:W287)&lt;SUMIF($J$5:W$5, $D287,$J$270:W$270), SUMIF($J$5:W$5, $D287,$J$270:W$270)/$I$262, SUMIF($J$5:W$5, $D287,$J$270:W$270)-SUM($I287:W287))</f>
        <v>0</v>
      </c>
      <c r="Y287" s="8">
        <f>IF(SUM($I287:X287)&lt;SUMIF($J$5:X$5, $D287,$J$270:X$270), SUMIF($J$5:X$5, $D287,$J$270:X$270)/$I$262, SUMIF($J$5:X$5, $D287,$J$270:X$270)-SUM($I287:X287))</f>
        <v>0</v>
      </c>
      <c r="Z287" s="8">
        <f>IF(SUM($I287:Y287)&lt;SUMIF($J$5:Y$5, $D287,$J$270:Y$270), SUMIF($J$5:Y$5, $D287,$J$270:Y$270)/$I$262, SUMIF($J$5:Y$5, $D287,$J$270:Y$270)-SUM($I287:Y287))</f>
        <v>2.2528224046370626</v>
      </c>
      <c r="AA287" s="8">
        <f>IF(SUM($I287:Z287)&lt;SUMIF($J$5:Z$5, $D287,$J$270:Z$270), SUMIF($J$5:Z$5, $D287,$J$270:Z$270)/$I$262, SUMIF($J$5:Z$5, $D287,$J$270:Z$270)-SUM($I287:Z287))</f>
        <v>2.2528224046370626</v>
      </c>
      <c r="AB287" s="8">
        <f>IF(SUM($I287:AA287)&lt;SUMIF($J$5:AA$5, $D287,$J$270:AA$270), SUMIF($J$5:AA$5, $D287,$J$270:AA$270)/$I$262, SUMIF($J$5:AA$5, $D287,$J$270:AA$270)-SUM($I287:AA287))</f>
        <v>2.2528224046370626</v>
      </c>
      <c r="AC287" s="8">
        <f>IF(SUM($I287:AB287)&lt;SUMIF($J$5:AB$5, $D287,$J$270:AB$270), SUMIF($J$5:AB$5, $D287,$J$270:AB$270)/$I$262, SUMIF($J$5:AB$5, $D287,$J$270:AB$270)-SUM($I287:AB287))</f>
        <v>2.2528224046370626</v>
      </c>
      <c r="AD287" s="8">
        <f>IF(SUM($I287:AC287)&lt;SUMIF($J$5:AC$5, $D287,$J$270:AC$270), SUMIF($J$5:AC$5, $D287,$J$270:AC$270)/$I$262, SUMIF($J$5:AC$5, $D287,$J$270:AC$270)-SUM($I287:AC287))</f>
        <v>2.2528224046370626</v>
      </c>
      <c r="AE287" s="8">
        <f>IF(SUM($I287:AD287)&lt;SUMIF($J$5:AD$5, $D287,$J$270:AD$270), SUMIF($J$5:AD$5, $D287,$J$270:AD$270)/$I$262, SUMIF($J$5:AD$5, $D287,$J$270:AD$270)-SUM($I287:AD287))</f>
        <v>2.2528224046370626</v>
      </c>
      <c r="AF287" s="8">
        <f>IF(SUM($I287:AE287)&lt;SUMIF($J$5:AE$5, $D287,$J$270:AE$270), SUMIF($J$5:AE$5, $D287,$J$270:AE$270)/$I$262, SUMIF($J$5:AE$5, $D287,$J$270:AE$270)-SUM($I287:AE287))</f>
        <v>1.7763568394002505E-15</v>
      </c>
      <c r="AG287" s="8">
        <f>IF(SUM($I287:AF287)&lt;SUMIF($J$5:AF$5, $D287,$J$270:AF$270), SUMIF($J$5:AF$5, $D287,$J$270:AF$270)/$I$262, SUMIF($J$5:AF$5, $D287,$J$270:AF$270)-SUM($I287:AF287))</f>
        <v>0</v>
      </c>
      <c r="AH287" s="8">
        <f>IF(SUM($I287:AG287)&lt;SUMIF($J$5:AG$5, $D287,$J$270:AG$270), SUMIF($J$5:AG$5, $D287,$J$270:AG$270)/$I$262, SUMIF($J$5:AG$5, $D287,$J$270:AG$270)-SUM($I287:AG287))</f>
        <v>0</v>
      </c>
      <c r="AI287" s="8">
        <f>IF(SUM($I287:AH287)&lt;SUMIF($J$5:AH$5, $D287,$J$270:AH$270), SUMIF($J$5:AH$5, $D287,$J$270:AH$270)/$I$262, SUMIF($J$5:AH$5, $D287,$J$270:AH$270)-SUM($I287:AH287))</f>
        <v>0</v>
      </c>
      <c r="AJ287" s="8">
        <f>IF(SUM($I287:AI287)&lt;SUMIF($J$5:AI$5, $D287,$J$270:AI$270), SUMIF($J$5:AI$5, $D287,$J$270:AI$270)/$I$262, SUMIF($J$5:AI$5, $D287,$J$270:AI$270)-SUM($I287:AI287))</f>
        <v>0</v>
      </c>
      <c r="AK287" s="8">
        <f>IF(SUM($I287:AJ287)&lt;SUMIF($J$5:AJ$5, $D287,$J$270:AJ$270), SUMIF($J$5:AJ$5, $D287,$J$270:AJ$270)/$I$262, SUMIF($J$5:AJ$5, $D287,$J$270:AJ$270)-SUM($I287:AJ287))</f>
        <v>0</v>
      </c>
      <c r="AL287" s="8">
        <f>IF(SUM($I287:AK287)&lt;SUMIF($J$5:AK$5, $D287,$J$270:AK$270), SUMIF($J$5:AK$5, $D287,$J$270:AK$270)/$I$262, SUMIF($J$5:AK$5, $D287,$J$270:AK$270)-SUM($I287:AK287))</f>
        <v>0</v>
      </c>
      <c r="AM287" s="8">
        <f>IF(SUM($I287:AL287)&lt;SUMIF($J$5:AL$5, $D287,$J$270:AL$270), SUMIF($J$5:AL$5, $D287,$J$270:AL$270)/$I$262, SUMIF($J$5:AL$5, $D287,$J$270:AL$270)-SUM($I287:AL287))</f>
        <v>0</v>
      </c>
      <c r="AP287" s="9"/>
    </row>
    <row r="288" spans="4:42" ht="12.75" customHeight="1">
      <c r="D288" s="36">
        <f t="shared" si="192"/>
        <v>2027</v>
      </c>
      <c r="E288" s="1" t="s">
        <v>50</v>
      </c>
      <c r="I288" s="57"/>
      <c r="J288" s="8">
        <f>IF(SUM($I288:I288)&lt;SUMIF(I$5:$J$5, $D288,I$270:$J$270), SUMIF(I$5:$J$5, $D288,I$270:$J$270)/$I$262, SUMIF(I$5:$J$5, $D288,I$270:$J$270)-SUM($I288:I288))</f>
        <v>0</v>
      </c>
      <c r="K288" s="8">
        <f>IF(SUM($I288:J288)&lt;SUMIF(J$5:$J$5, $D288,J$270:$J$270), SUMIF(J$5:$J$5, $D288,J$270:$J$270)/$I$262, SUMIF(J$5:$J$5, $D288,J$270:$J$270)-SUM($I288:J288))</f>
        <v>0</v>
      </c>
      <c r="L288" s="8">
        <f>IF(SUM($I288:K288)&lt;SUMIF($J$5:K$5, $D288,$J$270:K$270), SUMIF($J$5:K$5, $D288,$J$270:K$270)/$I$262, SUMIF($J$5:K$5, $D288,$J$270:K$270)-SUM($I288:K288))</f>
        <v>0</v>
      </c>
      <c r="M288" s="8">
        <f>IF(SUM($I288:L288)&lt;SUMIF($J$5:L$5, $D288,$J$270:L$270), SUMIF($J$5:L$5, $D288,$J$270:L$270)/$I$262, SUMIF($J$5:L$5, $D288,$J$270:L$270)-SUM($I288:L288))</f>
        <v>0</v>
      </c>
      <c r="N288" s="8">
        <f>IF(SUM($I288:M288)&lt;SUMIF($J$5:M$5, $D288,$J$270:M$270), SUMIF($J$5:M$5, $D288,$J$270:M$270)/$I$262, SUMIF($J$5:M$5, $D288,$J$270:M$270)-SUM($I288:M288))</f>
        <v>0</v>
      </c>
      <c r="O288" s="8">
        <f>IF(SUM($I288:N288)&lt;SUMIF($J$5:N$5, $D288,$J$270:N$270), SUMIF($J$5:N$5, $D288,$J$270:N$270)/$I$262, SUMIF($J$5:N$5, $D288,$J$270:N$270)-SUM($I288:N288))</f>
        <v>0</v>
      </c>
      <c r="P288" s="8">
        <f>IF(SUM($I288:O288)&lt;SUMIF($J$5:O$5, $D288,$J$270:O$270), SUMIF($J$5:O$5, $D288,$J$270:O$270)/$I$262, SUMIF($J$5:O$5, $D288,$J$270:O$270)-SUM($I288:O288))</f>
        <v>0</v>
      </c>
      <c r="Q288" s="8">
        <f>IF(SUM($I288:P288)&lt;SUMIF($J$5:P$5, $D288,$J$270:P$270), SUMIF($J$5:P$5, $D288,$J$270:P$270)/$I$262, SUMIF($J$5:P$5, $D288,$J$270:P$270)-SUM($I288:P288))</f>
        <v>0</v>
      </c>
      <c r="R288" s="8">
        <f>IF(SUM($I288:Q288)&lt;SUMIF($J$5:Q$5, $D288,$J$270:Q$270), SUMIF($J$5:Q$5, $D288,$J$270:Q$270)/$I$262, SUMIF($J$5:Q$5, $D288,$J$270:Q$270)-SUM($I288:Q288))</f>
        <v>0</v>
      </c>
      <c r="S288" s="8">
        <f>IF(SUM($I288:R288)&lt;SUMIF($J$5:R$5, $D288,$J$270:R$270), SUMIF($J$5:R$5, $D288,$J$270:R$270)/$I$262, SUMIF($J$5:R$5, $D288,$J$270:R$270)-SUM($I288:R288))</f>
        <v>0</v>
      </c>
      <c r="T288" s="8">
        <f>IF(SUM($I288:S288)&lt;SUMIF($J$5:S$5, $D288,$J$270:S$270), SUMIF($J$5:S$5, $D288,$J$270:S$270)/$I$262, SUMIF($J$5:S$5, $D288,$J$270:S$270)-SUM($I288:S288))</f>
        <v>0</v>
      </c>
      <c r="U288" s="8">
        <f>IF(SUM($I288:T288)&lt;SUMIF($J$5:T$5, $D288,$J$270:T$270), SUMIF($J$5:T$5, $D288,$J$270:T$270)/$I$262, SUMIF($J$5:T$5, $D288,$J$270:T$270)-SUM($I288:T288))</f>
        <v>0</v>
      </c>
      <c r="V288" s="8">
        <f>IF(SUM($I288:U288)&lt;SUMIF($J$5:U$5, $D288,$J$270:U$270), SUMIF($J$5:U$5, $D288,$J$270:U$270)/$I$262, SUMIF($J$5:U$5, $D288,$J$270:U$270)-SUM($I288:U288))</f>
        <v>0</v>
      </c>
      <c r="W288" s="8">
        <f>IF(SUM($I288:V288)&lt;SUMIF($J$5:V$5, $D288,$J$270:V$270), SUMIF($J$5:V$5, $D288,$J$270:V$270)/$I$262, SUMIF($J$5:V$5, $D288,$J$270:V$270)-SUM($I288:V288))</f>
        <v>0</v>
      </c>
      <c r="X288" s="8">
        <f>IF(SUM($I288:W288)&lt;SUMIF($J$5:W$5, $D288,$J$270:W$270), SUMIF($J$5:W$5, $D288,$J$270:W$270)/$I$262, SUMIF($J$5:W$5, $D288,$J$270:W$270)-SUM($I288:W288))</f>
        <v>0</v>
      </c>
      <c r="Y288" s="8">
        <f>IF(SUM($I288:X288)&lt;SUMIF($J$5:X$5, $D288,$J$270:X$270), SUMIF($J$5:X$5, $D288,$J$270:X$270)/$I$262, SUMIF($J$5:X$5, $D288,$J$270:X$270)-SUM($I288:X288))</f>
        <v>0</v>
      </c>
      <c r="Z288" s="8">
        <f>IF(SUM($I288:Y288)&lt;SUMIF($J$5:Y$5, $D288,$J$270:Y$270), SUMIF($J$5:Y$5, $D288,$J$270:Y$270)/$I$262, SUMIF($J$5:Y$5, $D288,$J$270:Y$270)-SUM($I288:Y288))</f>
        <v>0</v>
      </c>
      <c r="AA288" s="8">
        <f>IF(SUM($I288:Z288)&lt;SUMIF($J$5:Z$5, $D288,$J$270:Z$270), SUMIF($J$5:Z$5, $D288,$J$270:Z$270)/$I$262, SUMIF($J$5:Z$5, $D288,$J$270:Z$270)-SUM($I288:Z288))</f>
        <v>2.2528224046370626</v>
      </c>
      <c r="AB288" s="8">
        <f>IF(SUM($I288:AA288)&lt;SUMIF($J$5:AA$5, $D288,$J$270:AA$270), SUMIF($J$5:AA$5, $D288,$J$270:AA$270)/$I$262, SUMIF($J$5:AA$5, $D288,$J$270:AA$270)-SUM($I288:AA288))</f>
        <v>2.2528224046370626</v>
      </c>
      <c r="AC288" s="8">
        <f>IF(SUM($I288:AB288)&lt;SUMIF($J$5:AB$5, $D288,$J$270:AB$270), SUMIF($J$5:AB$5, $D288,$J$270:AB$270)/$I$262, SUMIF($J$5:AB$5, $D288,$J$270:AB$270)-SUM($I288:AB288))</f>
        <v>2.2528224046370626</v>
      </c>
      <c r="AD288" s="8">
        <f>IF(SUM($I288:AC288)&lt;SUMIF($J$5:AC$5, $D288,$J$270:AC$270), SUMIF($J$5:AC$5, $D288,$J$270:AC$270)/$I$262, SUMIF($J$5:AC$5, $D288,$J$270:AC$270)-SUM($I288:AC288))</f>
        <v>2.2528224046370626</v>
      </c>
      <c r="AE288" s="8">
        <f>IF(SUM($I288:AD288)&lt;SUMIF($J$5:AD$5, $D288,$J$270:AD$270), SUMIF($J$5:AD$5, $D288,$J$270:AD$270)/$I$262, SUMIF($J$5:AD$5, $D288,$J$270:AD$270)-SUM($I288:AD288))</f>
        <v>2.2528224046370626</v>
      </c>
      <c r="AF288" s="8">
        <f>IF(SUM($I288:AE288)&lt;SUMIF($J$5:AE$5, $D288,$J$270:AE$270), SUMIF($J$5:AE$5, $D288,$J$270:AE$270)/$I$262, SUMIF($J$5:AE$5, $D288,$J$270:AE$270)-SUM($I288:AE288))</f>
        <v>2.2528224046370626</v>
      </c>
      <c r="AG288" s="8">
        <f>IF(SUM($I288:AF288)&lt;SUMIF($J$5:AF$5, $D288,$J$270:AF$270), SUMIF($J$5:AF$5, $D288,$J$270:AF$270)/$I$262, SUMIF($J$5:AF$5, $D288,$J$270:AF$270)-SUM($I288:AF288))</f>
        <v>1.7763568394002505E-15</v>
      </c>
      <c r="AH288" s="8">
        <f>IF(SUM($I288:AG288)&lt;SUMIF($J$5:AG$5, $D288,$J$270:AG$270), SUMIF($J$5:AG$5, $D288,$J$270:AG$270)/$I$262, SUMIF($J$5:AG$5, $D288,$J$270:AG$270)-SUM($I288:AG288))</f>
        <v>0</v>
      </c>
      <c r="AI288" s="8">
        <f>IF(SUM($I288:AH288)&lt;SUMIF($J$5:AH$5, $D288,$J$270:AH$270), SUMIF($J$5:AH$5, $D288,$J$270:AH$270)/$I$262, SUMIF($J$5:AH$5, $D288,$J$270:AH$270)-SUM($I288:AH288))</f>
        <v>0</v>
      </c>
      <c r="AJ288" s="8">
        <f>IF(SUM($I288:AI288)&lt;SUMIF($J$5:AI$5, $D288,$J$270:AI$270), SUMIF($J$5:AI$5, $D288,$J$270:AI$270)/$I$262, SUMIF($J$5:AI$5, $D288,$J$270:AI$270)-SUM($I288:AI288))</f>
        <v>0</v>
      </c>
      <c r="AK288" s="8">
        <f>IF(SUM($I288:AJ288)&lt;SUMIF($J$5:AJ$5, $D288,$J$270:AJ$270), SUMIF($J$5:AJ$5, $D288,$J$270:AJ$270)/$I$262, SUMIF($J$5:AJ$5, $D288,$J$270:AJ$270)-SUM($I288:AJ288))</f>
        <v>0</v>
      </c>
      <c r="AL288" s="8">
        <f>IF(SUM($I288:AK288)&lt;SUMIF($J$5:AK$5, $D288,$J$270:AK$270), SUMIF($J$5:AK$5, $D288,$J$270:AK$270)/$I$262, SUMIF($J$5:AK$5, $D288,$J$270:AK$270)-SUM($I288:AK288))</f>
        <v>0</v>
      </c>
      <c r="AM288" s="8">
        <f>IF(SUM($I288:AL288)&lt;SUMIF($J$5:AL$5, $D288,$J$270:AL$270), SUMIF($J$5:AL$5, $D288,$J$270:AL$270)/$I$262, SUMIF($J$5:AL$5, $D288,$J$270:AL$270)-SUM($I288:AL288))</f>
        <v>0</v>
      </c>
      <c r="AP288" s="9"/>
    </row>
    <row r="289" spans="4:42" ht="12.75" customHeight="1">
      <c r="D289" s="36">
        <f t="shared" si="192"/>
        <v>2028</v>
      </c>
      <c r="E289" s="1" t="s">
        <v>50</v>
      </c>
      <c r="I289" s="57"/>
      <c r="J289" s="8">
        <f>IF(SUM($I289:I289)&lt;SUMIF(I$5:$J$5, $D289,I$270:$J$270), SUMIF(I$5:$J$5, $D289,I$270:$J$270)/$I$262, SUMIF(I$5:$J$5, $D289,I$270:$J$270)-SUM($I289:I289))</f>
        <v>0</v>
      </c>
      <c r="K289" s="8">
        <f>IF(SUM($I289:J289)&lt;SUMIF(J$5:$J$5, $D289,J$270:$J$270), SUMIF(J$5:$J$5, $D289,J$270:$J$270)/$I$262, SUMIF(J$5:$J$5, $D289,J$270:$J$270)-SUM($I289:J289))</f>
        <v>0</v>
      </c>
      <c r="L289" s="8">
        <f>IF(SUM($I289:K289)&lt;SUMIF($J$5:K$5, $D289,$J$270:K$270), SUMIF($J$5:K$5, $D289,$J$270:K$270)/$I$262, SUMIF($J$5:K$5, $D289,$J$270:K$270)-SUM($I289:K289))</f>
        <v>0</v>
      </c>
      <c r="M289" s="8">
        <f>IF(SUM($I289:L289)&lt;SUMIF($J$5:L$5, $D289,$J$270:L$270), SUMIF($J$5:L$5, $D289,$J$270:L$270)/$I$262, SUMIF($J$5:L$5, $D289,$J$270:L$270)-SUM($I289:L289))</f>
        <v>0</v>
      </c>
      <c r="N289" s="8">
        <f>IF(SUM($I289:M289)&lt;SUMIF($J$5:M$5, $D289,$J$270:M$270), SUMIF($J$5:M$5, $D289,$J$270:M$270)/$I$262, SUMIF($J$5:M$5, $D289,$J$270:M$270)-SUM($I289:M289))</f>
        <v>0</v>
      </c>
      <c r="O289" s="8">
        <f>IF(SUM($I289:N289)&lt;SUMIF($J$5:N$5, $D289,$J$270:N$270), SUMIF($J$5:N$5, $D289,$J$270:N$270)/$I$262, SUMIF($J$5:N$5, $D289,$J$270:N$270)-SUM($I289:N289))</f>
        <v>0</v>
      </c>
      <c r="P289" s="8">
        <f>IF(SUM($I289:O289)&lt;SUMIF($J$5:O$5, $D289,$J$270:O$270), SUMIF($J$5:O$5, $D289,$J$270:O$270)/$I$262, SUMIF($J$5:O$5, $D289,$J$270:O$270)-SUM($I289:O289))</f>
        <v>0</v>
      </c>
      <c r="Q289" s="8">
        <f>IF(SUM($I289:P289)&lt;SUMIF($J$5:P$5, $D289,$J$270:P$270), SUMIF($J$5:P$5, $D289,$J$270:P$270)/$I$262, SUMIF($J$5:P$5, $D289,$J$270:P$270)-SUM($I289:P289))</f>
        <v>0</v>
      </c>
      <c r="R289" s="8">
        <f>IF(SUM($I289:Q289)&lt;SUMIF($J$5:Q$5, $D289,$J$270:Q$270), SUMIF($J$5:Q$5, $D289,$J$270:Q$270)/$I$262, SUMIF($J$5:Q$5, $D289,$J$270:Q$270)-SUM($I289:Q289))</f>
        <v>0</v>
      </c>
      <c r="S289" s="8">
        <f>IF(SUM($I289:R289)&lt;SUMIF($J$5:R$5, $D289,$J$270:R$270), SUMIF($J$5:R$5, $D289,$J$270:R$270)/$I$262, SUMIF($J$5:R$5, $D289,$J$270:R$270)-SUM($I289:R289))</f>
        <v>0</v>
      </c>
      <c r="T289" s="8">
        <f>IF(SUM($I289:S289)&lt;SUMIF($J$5:S$5, $D289,$J$270:S$270), SUMIF($J$5:S$5, $D289,$J$270:S$270)/$I$262, SUMIF($J$5:S$5, $D289,$J$270:S$270)-SUM($I289:S289))</f>
        <v>0</v>
      </c>
      <c r="U289" s="8">
        <f>IF(SUM($I289:T289)&lt;SUMIF($J$5:T$5, $D289,$J$270:T$270), SUMIF($J$5:T$5, $D289,$J$270:T$270)/$I$262, SUMIF($J$5:T$5, $D289,$J$270:T$270)-SUM($I289:T289))</f>
        <v>0</v>
      </c>
      <c r="V289" s="8">
        <f>IF(SUM($I289:U289)&lt;SUMIF($J$5:U$5, $D289,$J$270:U$270), SUMIF($J$5:U$5, $D289,$J$270:U$270)/$I$262, SUMIF($J$5:U$5, $D289,$J$270:U$270)-SUM($I289:U289))</f>
        <v>0</v>
      </c>
      <c r="W289" s="8">
        <f>IF(SUM($I289:V289)&lt;SUMIF($J$5:V$5, $D289,$J$270:V$270), SUMIF($J$5:V$5, $D289,$J$270:V$270)/$I$262, SUMIF($J$5:V$5, $D289,$J$270:V$270)-SUM($I289:V289))</f>
        <v>0</v>
      </c>
      <c r="X289" s="8">
        <f>IF(SUM($I289:W289)&lt;SUMIF($J$5:W$5, $D289,$J$270:W$270), SUMIF($J$5:W$5, $D289,$J$270:W$270)/$I$262, SUMIF($J$5:W$5, $D289,$J$270:W$270)-SUM($I289:W289))</f>
        <v>0</v>
      </c>
      <c r="Y289" s="8">
        <f>IF(SUM($I289:X289)&lt;SUMIF($J$5:X$5, $D289,$J$270:X$270), SUMIF($J$5:X$5, $D289,$J$270:X$270)/$I$262, SUMIF($J$5:X$5, $D289,$J$270:X$270)-SUM($I289:X289))</f>
        <v>0</v>
      </c>
      <c r="Z289" s="8">
        <f>IF(SUM($I289:Y289)&lt;SUMIF($J$5:Y$5, $D289,$J$270:Y$270), SUMIF($J$5:Y$5, $D289,$J$270:Y$270)/$I$262, SUMIF($J$5:Y$5, $D289,$J$270:Y$270)-SUM($I289:Y289))</f>
        <v>0</v>
      </c>
      <c r="AA289" s="8">
        <f>IF(SUM($I289:Z289)&lt;SUMIF($J$5:Z$5, $D289,$J$270:Z$270), SUMIF($J$5:Z$5, $D289,$J$270:Z$270)/$I$262, SUMIF($J$5:Z$5, $D289,$J$270:Z$270)-SUM($I289:Z289))</f>
        <v>0</v>
      </c>
      <c r="AB289" s="8">
        <f>IF(SUM($I289:AA289)&lt;SUMIF($J$5:AA$5, $D289,$J$270:AA$270), SUMIF($J$5:AA$5, $D289,$J$270:AA$270)/$I$262, SUMIF($J$5:AA$5, $D289,$J$270:AA$270)-SUM($I289:AA289))</f>
        <v>2.2528224046370626</v>
      </c>
      <c r="AC289" s="8">
        <f>IF(SUM($I289:AB289)&lt;SUMIF($J$5:AB$5, $D289,$J$270:AB$270), SUMIF($J$5:AB$5, $D289,$J$270:AB$270)/$I$262, SUMIF($J$5:AB$5, $D289,$J$270:AB$270)-SUM($I289:AB289))</f>
        <v>2.2528224046370626</v>
      </c>
      <c r="AD289" s="8">
        <f>IF(SUM($I289:AC289)&lt;SUMIF($J$5:AC$5, $D289,$J$270:AC$270), SUMIF($J$5:AC$5, $D289,$J$270:AC$270)/$I$262, SUMIF($J$5:AC$5, $D289,$J$270:AC$270)-SUM($I289:AC289))</f>
        <v>2.2528224046370626</v>
      </c>
      <c r="AE289" s="8">
        <f>IF(SUM($I289:AD289)&lt;SUMIF($J$5:AD$5, $D289,$J$270:AD$270), SUMIF($J$5:AD$5, $D289,$J$270:AD$270)/$I$262, SUMIF($J$5:AD$5, $D289,$J$270:AD$270)-SUM($I289:AD289))</f>
        <v>2.2528224046370626</v>
      </c>
      <c r="AF289" s="8">
        <f>IF(SUM($I289:AE289)&lt;SUMIF($J$5:AE$5, $D289,$J$270:AE$270), SUMIF($J$5:AE$5, $D289,$J$270:AE$270)/$I$262, SUMIF($J$5:AE$5, $D289,$J$270:AE$270)-SUM($I289:AE289))</f>
        <v>2.2528224046370626</v>
      </c>
      <c r="AG289" s="8">
        <f>IF(SUM($I289:AF289)&lt;SUMIF($J$5:AF$5, $D289,$J$270:AF$270), SUMIF($J$5:AF$5, $D289,$J$270:AF$270)/$I$262, SUMIF($J$5:AF$5, $D289,$J$270:AF$270)-SUM($I289:AF289))</f>
        <v>2.2528224046370626</v>
      </c>
      <c r="AH289" s="8">
        <f>IF(SUM($I289:AG289)&lt;SUMIF($J$5:AG$5, $D289,$J$270:AG$270), SUMIF($J$5:AG$5, $D289,$J$270:AG$270)/$I$262, SUMIF($J$5:AG$5, $D289,$J$270:AG$270)-SUM($I289:AG289))</f>
        <v>1.7763568394002505E-15</v>
      </c>
      <c r="AI289" s="8">
        <f>IF(SUM($I289:AH289)&lt;SUMIF($J$5:AH$5, $D289,$J$270:AH$270), SUMIF($J$5:AH$5, $D289,$J$270:AH$270)/$I$262, SUMIF($J$5:AH$5, $D289,$J$270:AH$270)-SUM($I289:AH289))</f>
        <v>0</v>
      </c>
      <c r="AJ289" s="8">
        <f>IF(SUM($I289:AI289)&lt;SUMIF($J$5:AI$5, $D289,$J$270:AI$270), SUMIF($J$5:AI$5, $D289,$J$270:AI$270)/$I$262, SUMIF($J$5:AI$5, $D289,$J$270:AI$270)-SUM($I289:AI289))</f>
        <v>0</v>
      </c>
      <c r="AK289" s="8">
        <f>IF(SUM($I289:AJ289)&lt;SUMIF($J$5:AJ$5, $D289,$J$270:AJ$270), SUMIF($J$5:AJ$5, $D289,$J$270:AJ$270)/$I$262, SUMIF($J$5:AJ$5, $D289,$J$270:AJ$270)-SUM($I289:AJ289))</f>
        <v>0</v>
      </c>
      <c r="AL289" s="8">
        <f>IF(SUM($I289:AK289)&lt;SUMIF($J$5:AK$5, $D289,$J$270:AK$270), SUMIF($J$5:AK$5, $D289,$J$270:AK$270)/$I$262, SUMIF($J$5:AK$5, $D289,$J$270:AK$270)-SUM($I289:AK289))</f>
        <v>0</v>
      </c>
      <c r="AM289" s="8">
        <f>IF(SUM($I289:AL289)&lt;SUMIF($J$5:AL$5, $D289,$J$270:AL$270), SUMIF($J$5:AL$5, $D289,$J$270:AL$270)/$I$262, SUMIF($J$5:AL$5, $D289,$J$270:AL$270)-SUM($I289:AL289))</f>
        <v>0</v>
      </c>
      <c r="AP289" s="9"/>
    </row>
    <row r="290" spans="4:42" ht="12.75" customHeight="1">
      <c r="D290" s="36">
        <f t="shared" si="192"/>
        <v>2029</v>
      </c>
      <c r="E290" s="1" t="s">
        <v>50</v>
      </c>
      <c r="I290" s="57"/>
      <c r="J290" s="8">
        <f>IF(SUM($I290:I290)&lt;SUMIF(I$5:$J$5, $D290,I$270:$J$270), SUMIF(I$5:$J$5, $D290,I$270:$J$270)/$I$262, SUMIF(I$5:$J$5, $D290,I$270:$J$270)-SUM($I290:I290))</f>
        <v>0</v>
      </c>
      <c r="K290" s="8">
        <f>IF(SUM($I290:J290)&lt;SUMIF(J$5:$J$5, $D290,J$270:$J$270), SUMIF(J$5:$J$5, $D290,J$270:$J$270)/$I$262, SUMIF(J$5:$J$5, $D290,J$270:$J$270)-SUM($I290:J290))</f>
        <v>0</v>
      </c>
      <c r="L290" s="8">
        <f>IF(SUM($I290:K290)&lt;SUMIF($J$5:K$5, $D290,$J$270:K$270), SUMIF($J$5:K$5, $D290,$J$270:K$270)/$I$262, SUMIF($J$5:K$5, $D290,$J$270:K$270)-SUM($I290:K290))</f>
        <v>0</v>
      </c>
      <c r="M290" s="8">
        <f>IF(SUM($I290:L290)&lt;SUMIF($J$5:L$5, $D290,$J$270:L$270), SUMIF($J$5:L$5, $D290,$J$270:L$270)/$I$262, SUMIF($J$5:L$5, $D290,$J$270:L$270)-SUM($I290:L290))</f>
        <v>0</v>
      </c>
      <c r="N290" s="8">
        <f>IF(SUM($I290:M290)&lt;SUMIF($J$5:M$5, $D290,$J$270:M$270), SUMIF($J$5:M$5, $D290,$J$270:M$270)/$I$262, SUMIF($J$5:M$5, $D290,$J$270:M$270)-SUM($I290:M290))</f>
        <v>0</v>
      </c>
      <c r="O290" s="8">
        <f>IF(SUM($I290:N290)&lt;SUMIF($J$5:N$5, $D290,$J$270:N$270), SUMIF($J$5:N$5, $D290,$J$270:N$270)/$I$262, SUMIF($J$5:N$5, $D290,$J$270:N$270)-SUM($I290:N290))</f>
        <v>0</v>
      </c>
      <c r="P290" s="8">
        <f>IF(SUM($I290:O290)&lt;SUMIF($J$5:O$5, $D290,$J$270:O$270), SUMIF($J$5:O$5, $D290,$J$270:O$270)/$I$262, SUMIF($J$5:O$5, $D290,$J$270:O$270)-SUM($I290:O290))</f>
        <v>0</v>
      </c>
      <c r="Q290" s="8">
        <f>IF(SUM($I290:P290)&lt;SUMIF($J$5:P$5, $D290,$J$270:P$270), SUMIF($J$5:P$5, $D290,$J$270:P$270)/$I$262, SUMIF($J$5:P$5, $D290,$J$270:P$270)-SUM($I290:P290))</f>
        <v>0</v>
      </c>
      <c r="R290" s="8">
        <f>IF(SUM($I290:Q290)&lt;SUMIF($J$5:Q$5, $D290,$J$270:Q$270), SUMIF($J$5:Q$5, $D290,$J$270:Q$270)/$I$262, SUMIF($J$5:Q$5, $D290,$J$270:Q$270)-SUM($I290:Q290))</f>
        <v>0</v>
      </c>
      <c r="S290" s="8">
        <f>IF(SUM($I290:R290)&lt;SUMIF($J$5:R$5, $D290,$J$270:R$270), SUMIF($J$5:R$5, $D290,$J$270:R$270)/$I$262, SUMIF($J$5:R$5, $D290,$J$270:R$270)-SUM($I290:R290))</f>
        <v>0</v>
      </c>
      <c r="T290" s="8">
        <f>IF(SUM($I290:S290)&lt;SUMIF($J$5:S$5, $D290,$J$270:S$270), SUMIF($J$5:S$5, $D290,$J$270:S$270)/$I$262, SUMIF($J$5:S$5, $D290,$J$270:S$270)-SUM($I290:S290))</f>
        <v>0</v>
      </c>
      <c r="U290" s="8">
        <f>IF(SUM($I290:T290)&lt;SUMIF($J$5:T$5, $D290,$J$270:T$270), SUMIF($J$5:T$5, $D290,$J$270:T$270)/$I$262, SUMIF($J$5:T$5, $D290,$J$270:T$270)-SUM($I290:T290))</f>
        <v>0</v>
      </c>
      <c r="V290" s="8">
        <f>IF(SUM($I290:U290)&lt;SUMIF($J$5:U$5, $D290,$J$270:U$270), SUMIF($J$5:U$5, $D290,$J$270:U$270)/$I$262, SUMIF($J$5:U$5, $D290,$J$270:U$270)-SUM($I290:U290))</f>
        <v>0</v>
      </c>
      <c r="W290" s="8">
        <f>IF(SUM($I290:V290)&lt;SUMIF($J$5:V$5, $D290,$J$270:V$270), SUMIF($J$5:V$5, $D290,$J$270:V$270)/$I$262, SUMIF($J$5:V$5, $D290,$J$270:V$270)-SUM($I290:V290))</f>
        <v>0</v>
      </c>
      <c r="X290" s="8">
        <f>IF(SUM($I290:W290)&lt;SUMIF($J$5:W$5, $D290,$J$270:W$270), SUMIF($J$5:W$5, $D290,$J$270:W$270)/$I$262, SUMIF($J$5:W$5, $D290,$J$270:W$270)-SUM($I290:W290))</f>
        <v>0</v>
      </c>
      <c r="Y290" s="8">
        <f>IF(SUM($I290:X290)&lt;SUMIF($J$5:X$5, $D290,$J$270:X$270), SUMIF($J$5:X$5, $D290,$J$270:X$270)/$I$262, SUMIF($J$5:X$5, $D290,$J$270:X$270)-SUM($I290:X290))</f>
        <v>0</v>
      </c>
      <c r="Z290" s="8">
        <f>IF(SUM($I290:Y290)&lt;SUMIF($J$5:Y$5, $D290,$J$270:Y$270), SUMIF($J$5:Y$5, $D290,$J$270:Y$270)/$I$262, SUMIF($J$5:Y$5, $D290,$J$270:Y$270)-SUM($I290:Y290))</f>
        <v>0</v>
      </c>
      <c r="AA290" s="8">
        <f>IF(SUM($I290:Z290)&lt;SUMIF($J$5:Z$5, $D290,$J$270:Z$270), SUMIF($J$5:Z$5, $D290,$J$270:Z$270)/$I$262, SUMIF($J$5:Z$5, $D290,$J$270:Z$270)-SUM($I290:Z290))</f>
        <v>0</v>
      </c>
      <c r="AB290" s="8">
        <f>IF(SUM($I290:AA290)&lt;SUMIF($J$5:AA$5, $D290,$J$270:AA$270), SUMIF($J$5:AA$5, $D290,$J$270:AA$270)/$I$262, SUMIF($J$5:AA$5, $D290,$J$270:AA$270)-SUM($I290:AA290))</f>
        <v>0</v>
      </c>
      <c r="AC290" s="8">
        <f>IF(SUM($I290:AB290)&lt;SUMIF($J$5:AB$5, $D290,$J$270:AB$270), SUMIF($J$5:AB$5, $D290,$J$270:AB$270)/$I$262, SUMIF($J$5:AB$5, $D290,$J$270:AB$270)-SUM($I290:AB290))</f>
        <v>2.2528224046370626</v>
      </c>
      <c r="AD290" s="8">
        <f>IF(SUM($I290:AC290)&lt;SUMIF($J$5:AC$5, $D290,$J$270:AC$270), SUMIF($J$5:AC$5, $D290,$J$270:AC$270)/$I$262, SUMIF($J$5:AC$5, $D290,$J$270:AC$270)-SUM($I290:AC290))</f>
        <v>2.2528224046370626</v>
      </c>
      <c r="AE290" s="8">
        <f>IF(SUM($I290:AD290)&lt;SUMIF($J$5:AD$5, $D290,$J$270:AD$270), SUMIF($J$5:AD$5, $D290,$J$270:AD$270)/$I$262, SUMIF($J$5:AD$5, $D290,$J$270:AD$270)-SUM($I290:AD290))</f>
        <v>2.2528224046370626</v>
      </c>
      <c r="AF290" s="8">
        <f>IF(SUM($I290:AE290)&lt;SUMIF($J$5:AE$5, $D290,$J$270:AE$270), SUMIF($J$5:AE$5, $D290,$J$270:AE$270)/$I$262, SUMIF($J$5:AE$5, $D290,$J$270:AE$270)-SUM($I290:AE290))</f>
        <v>2.2528224046370626</v>
      </c>
      <c r="AG290" s="8">
        <f>IF(SUM($I290:AF290)&lt;SUMIF($J$5:AF$5, $D290,$J$270:AF$270), SUMIF($J$5:AF$5, $D290,$J$270:AF$270)/$I$262, SUMIF($J$5:AF$5, $D290,$J$270:AF$270)-SUM($I290:AF290))</f>
        <v>2.2528224046370626</v>
      </c>
      <c r="AH290" s="8">
        <f>IF(SUM($I290:AG290)&lt;SUMIF($J$5:AG$5, $D290,$J$270:AG$270), SUMIF($J$5:AG$5, $D290,$J$270:AG$270)/$I$262, SUMIF($J$5:AG$5, $D290,$J$270:AG$270)-SUM($I290:AG290))</f>
        <v>2.2528224046370626</v>
      </c>
      <c r="AI290" s="8">
        <f>IF(SUM($I290:AH290)&lt;SUMIF($J$5:AH$5, $D290,$J$270:AH$270), SUMIF($J$5:AH$5, $D290,$J$270:AH$270)/$I$262, SUMIF($J$5:AH$5, $D290,$J$270:AH$270)-SUM($I290:AH290))</f>
        <v>1.7763568394002505E-15</v>
      </c>
      <c r="AJ290" s="8">
        <f>IF(SUM($I290:AI290)&lt;SUMIF($J$5:AI$5, $D290,$J$270:AI$270), SUMIF($J$5:AI$5, $D290,$J$270:AI$270)/$I$262, SUMIF($J$5:AI$5, $D290,$J$270:AI$270)-SUM($I290:AI290))</f>
        <v>0</v>
      </c>
      <c r="AK290" s="8">
        <f>IF(SUM($I290:AJ290)&lt;SUMIF($J$5:AJ$5, $D290,$J$270:AJ$270), SUMIF($J$5:AJ$5, $D290,$J$270:AJ$270)/$I$262, SUMIF($J$5:AJ$5, $D290,$J$270:AJ$270)-SUM($I290:AJ290))</f>
        <v>0</v>
      </c>
      <c r="AL290" s="8">
        <f>IF(SUM($I290:AK290)&lt;SUMIF($J$5:AK$5, $D290,$J$270:AK$270), SUMIF($J$5:AK$5, $D290,$J$270:AK$270)/$I$262, SUMIF($J$5:AK$5, $D290,$J$270:AK$270)-SUM($I290:AK290))</f>
        <v>0</v>
      </c>
      <c r="AM290" s="8">
        <f>IF(SUM($I290:AL290)&lt;SUMIF($J$5:AL$5, $D290,$J$270:AL$270), SUMIF($J$5:AL$5, $D290,$J$270:AL$270)/$I$262, SUMIF($J$5:AL$5, $D290,$J$270:AL$270)-SUM($I290:AL290))</f>
        <v>0</v>
      </c>
      <c r="AP290" s="9"/>
    </row>
    <row r="291" spans="4:42" ht="12.75" customHeight="1">
      <c r="D291" s="36">
        <f t="shared" si="192"/>
        <v>2030</v>
      </c>
      <c r="E291" s="1" t="s">
        <v>50</v>
      </c>
      <c r="I291" s="57"/>
      <c r="J291" s="8">
        <f>IF(SUM($I291:I291)&lt;SUMIF(I$5:$J$5, $D291,I$270:$J$270), SUMIF(I$5:$J$5, $D291,I$270:$J$270)/$I$262, SUMIF(I$5:$J$5, $D291,I$270:$J$270)-SUM($I291:I291))</f>
        <v>0</v>
      </c>
      <c r="K291" s="8">
        <f>IF(SUM($I291:J291)&lt;SUMIF(J$5:$J$5, $D291,J$270:$J$270), SUMIF(J$5:$J$5, $D291,J$270:$J$270)/$I$262, SUMIF(J$5:$J$5, $D291,J$270:$J$270)-SUM($I291:J291))</f>
        <v>0</v>
      </c>
      <c r="L291" s="8">
        <f>IF(SUM($I291:K291)&lt;SUMIF($J$5:K$5, $D291,$J$270:K$270), SUMIF($J$5:K$5, $D291,$J$270:K$270)/$I$262, SUMIF($J$5:K$5, $D291,$J$270:K$270)-SUM($I291:K291))</f>
        <v>0</v>
      </c>
      <c r="M291" s="8">
        <f>IF(SUM($I291:L291)&lt;SUMIF($J$5:L$5, $D291,$J$270:L$270), SUMIF($J$5:L$5, $D291,$J$270:L$270)/$I$262, SUMIF($J$5:L$5, $D291,$J$270:L$270)-SUM($I291:L291))</f>
        <v>0</v>
      </c>
      <c r="N291" s="8">
        <f>IF(SUM($I291:M291)&lt;SUMIF($J$5:M$5, $D291,$J$270:M$270), SUMIF($J$5:M$5, $D291,$J$270:M$270)/$I$262, SUMIF($J$5:M$5, $D291,$J$270:M$270)-SUM($I291:M291))</f>
        <v>0</v>
      </c>
      <c r="O291" s="8">
        <f>IF(SUM($I291:N291)&lt;SUMIF($J$5:N$5, $D291,$J$270:N$270), SUMIF($J$5:N$5, $D291,$J$270:N$270)/$I$262, SUMIF($J$5:N$5, $D291,$J$270:N$270)-SUM($I291:N291))</f>
        <v>0</v>
      </c>
      <c r="P291" s="8">
        <f>IF(SUM($I291:O291)&lt;SUMIF($J$5:O$5, $D291,$J$270:O$270), SUMIF($J$5:O$5, $D291,$J$270:O$270)/$I$262, SUMIF($J$5:O$5, $D291,$J$270:O$270)-SUM($I291:O291))</f>
        <v>0</v>
      </c>
      <c r="Q291" s="8">
        <f>IF(SUM($I291:P291)&lt;SUMIF($J$5:P$5, $D291,$J$270:P$270), SUMIF($J$5:P$5, $D291,$J$270:P$270)/$I$262, SUMIF($J$5:P$5, $D291,$J$270:P$270)-SUM($I291:P291))</f>
        <v>0</v>
      </c>
      <c r="R291" s="8">
        <f>IF(SUM($I291:Q291)&lt;SUMIF($J$5:Q$5, $D291,$J$270:Q$270), SUMIF($J$5:Q$5, $D291,$J$270:Q$270)/$I$262, SUMIF($J$5:Q$5, $D291,$J$270:Q$270)-SUM($I291:Q291))</f>
        <v>0</v>
      </c>
      <c r="S291" s="8">
        <f>IF(SUM($I291:R291)&lt;SUMIF($J$5:R$5, $D291,$J$270:R$270), SUMIF($J$5:R$5, $D291,$J$270:R$270)/$I$262, SUMIF($J$5:R$5, $D291,$J$270:R$270)-SUM($I291:R291))</f>
        <v>0</v>
      </c>
      <c r="T291" s="8">
        <f>IF(SUM($I291:S291)&lt;SUMIF($J$5:S$5, $D291,$J$270:S$270), SUMIF($J$5:S$5, $D291,$J$270:S$270)/$I$262, SUMIF($J$5:S$5, $D291,$J$270:S$270)-SUM($I291:S291))</f>
        <v>0</v>
      </c>
      <c r="U291" s="8">
        <f>IF(SUM($I291:T291)&lt;SUMIF($J$5:T$5, $D291,$J$270:T$270), SUMIF($J$5:T$5, $D291,$J$270:T$270)/$I$262, SUMIF($J$5:T$5, $D291,$J$270:T$270)-SUM($I291:T291))</f>
        <v>0</v>
      </c>
      <c r="V291" s="8">
        <f>IF(SUM($I291:U291)&lt;SUMIF($J$5:U$5, $D291,$J$270:U$270), SUMIF($J$5:U$5, $D291,$J$270:U$270)/$I$262, SUMIF($J$5:U$5, $D291,$J$270:U$270)-SUM($I291:U291))</f>
        <v>0</v>
      </c>
      <c r="W291" s="8">
        <f>IF(SUM($I291:V291)&lt;SUMIF($J$5:V$5, $D291,$J$270:V$270), SUMIF($J$5:V$5, $D291,$J$270:V$270)/$I$262, SUMIF($J$5:V$5, $D291,$J$270:V$270)-SUM($I291:V291))</f>
        <v>0</v>
      </c>
      <c r="X291" s="8">
        <f>IF(SUM($I291:W291)&lt;SUMIF($J$5:W$5, $D291,$J$270:W$270), SUMIF($J$5:W$5, $D291,$J$270:W$270)/$I$262, SUMIF($J$5:W$5, $D291,$J$270:W$270)-SUM($I291:W291))</f>
        <v>0</v>
      </c>
      <c r="Y291" s="8">
        <f>IF(SUM($I291:X291)&lt;SUMIF($J$5:X$5, $D291,$J$270:X$270), SUMIF($J$5:X$5, $D291,$J$270:X$270)/$I$262, SUMIF($J$5:X$5, $D291,$J$270:X$270)-SUM($I291:X291))</f>
        <v>0</v>
      </c>
      <c r="Z291" s="8">
        <f>IF(SUM($I291:Y291)&lt;SUMIF($J$5:Y$5, $D291,$J$270:Y$270), SUMIF($J$5:Y$5, $D291,$J$270:Y$270)/$I$262, SUMIF($J$5:Y$5, $D291,$J$270:Y$270)-SUM($I291:Y291))</f>
        <v>0</v>
      </c>
      <c r="AA291" s="8">
        <f>IF(SUM($I291:Z291)&lt;SUMIF($J$5:Z$5, $D291,$J$270:Z$270), SUMIF($J$5:Z$5, $D291,$J$270:Z$270)/$I$262, SUMIF($J$5:Z$5, $D291,$J$270:Z$270)-SUM($I291:Z291))</f>
        <v>0</v>
      </c>
      <c r="AB291" s="8">
        <f>IF(SUM($I291:AA291)&lt;SUMIF($J$5:AA$5, $D291,$J$270:AA$270), SUMIF($J$5:AA$5, $D291,$J$270:AA$270)/$I$262, SUMIF($J$5:AA$5, $D291,$J$270:AA$270)-SUM($I291:AA291))</f>
        <v>0</v>
      </c>
      <c r="AC291" s="8">
        <f>IF(SUM($I291:AB291)&lt;SUMIF($J$5:AB$5, $D291,$J$270:AB$270), SUMIF($J$5:AB$5, $D291,$J$270:AB$270)/$I$262, SUMIF($J$5:AB$5, $D291,$J$270:AB$270)-SUM($I291:AB291))</f>
        <v>0</v>
      </c>
      <c r="AD291" s="8">
        <f>IF(SUM($I291:AC291)&lt;SUMIF($J$5:AC$5, $D291,$J$270:AC$270), SUMIF($J$5:AC$5, $D291,$J$270:AC$270)/$I$262, SUMIF($J$5:AC$5, $D291,$J$270:AC$270)-SUM($I291:AC291))</f>
        <v>2.2528224046370626</v>
      </c>
      <c r="AE291" s="8">
        <f>IF(SUM($I291:AD291)&lt;SUMIF($J$5:AD$5, $D291,$J$270:AD$270), SUMIF($J$5:AD$5, $D291,$J$270:AD$270)/$I$262, SUMIF($J$5:AD$5, $D291,$J$270:AD$270)-SUM($I291:AD291))</f>
        <v>2.2528224046370626</v>
      </c>
      <c r="AF291" s="8">
        <f>IF(SUM($I291:AE291)&lt;SUMIF($J$5:AE$5, $D291,$J$270:AE$270), SUMIF($J$5:AE$5, $D291,$J$270:AE$270)/$I$262, SUMIF($J$5:AE$5, $D291,$J$270:AE$270)-SUM($I291:AE291))</f>
        <v>2.2528224046370626</v>
      </c>
      <c r="AG291" s="8">
        <f>IF(SUM($I291:AF291)&lt;SUMIF($J$5:AF$5, $D291,$J$270:AF$270), SUMIF($J$5:AF$5, $D291,$J$270:AF$270)/$I$262, SUMIF($J$5:AF$5, $D291,$J$270:AF$270)-SUM($I291:AF291))</f>
        <v>2.2528224046370626</v>
      </c>
      <c r="AH291" s="8">
        <f>IF(SUM($I291:AG291)&lt;SUMIF($J$5:AG$5, $D291,$J$270:AG$270), SUMIF($J$5:AG$5, $D291,$J$270:AG$270)/$I$262, SUMIF($J$5:AG$5, $D291,$J$270:AG$270)-SUM($I291:AG291))</f>
        <v>2.2528224046370626</v>
      </c>
      <c r="AI291" s="8">
        <f>IF(SUM($I291:AH291)&lt;SUMIF($J$5:AH$5, $D291,$J$270:AH$270), SUMIF($J$5:AH$5, $D291,$J$270:AH$270)/$I$262, SUMIF($J$5:AH$5, $D291,$J$270:AH$270)-SUM($I291:AH291))</f>
        <v>2.2528224046370626</v>
      </c>
      <c r="AJ291" s="8">
        <f>IF(SUM($I291:AI291)&lt;SUMIF($J$5:AI$5, $D291,$J$270:AI$270), SUMIF($J$5:AI$5, $D291,$J$270:AI$270)/$I$262, SUMIF($J$5:AI$5, $D291,$J$270:AI$270)-SUM($I291:AI291))</f>
        <v>1.7763568394002505E-15</v>
      </c>
      <c r="AK291" s="8">
        <f>IF(SUM($I291:AJ291)&lt;SUMIF($J$5:AJ$5, $D291,$J$270:AJ$270), SUMIF($J$5:AJ$5, $D291,$J$270:AJ$270)/$I$262, SUMIF($J$5:AJ$5, $D291,$J$270:AJ$270)-SUM($I291:AJ291))</f>
        <v>0</v>
      </c>
      <c r="AL291" s="8">
        <f>IF(SUM($I291:AK291)&lt;SUMIF($J$5:AK$5, $D291,$J$270:AK$270), SUMIF($J$5:AK$5, $D291,$J$270:AK$270)/$I$262, SUMIF($J$5:AK$5, $D291,$J$270:AK$270)-SUM($I291:AK291))</f>
        <v>0</v>
      </c>
      <c r="AM291" s="8">
        <f>IF(SUM($I291:AL291)&lt;SUMIF($J$5:AL$5, $D291,$J$270:AL$270), SUMIF($J$5:AL$5, $D291,$J$270:AL$270)/$I$262, SUMIF($J$5:AL$5, $D291,$J$270:AL$270)-SUM($I291:AL291))</f>
        <v>0</v>
      </c>
      <c r="AP291" s="9"/>
    </row>
    <row r="292" spans="4:42" ht="12.75" customHeight="1">
      <c r="D292" s="36">
        <f t="shared" si="192"/>
        <v>2031</v>
      </c>
      <c r="E292" s="1" t="s">
        <v>50</v>
      </c>
      <c r="I292" s="57"/>
      <c r="J292" s="8">
        <f>IF(SUM($I292:I292)&lt;SUMIF(I$5:$J$5, $D292,I$270:$J$270), SUMIF(I$5:$J$5, $D292,I$270:$J$270)/$I$262, SUMIF(I$5:$J$5, $D292,I$270:$J$270)-SUM($I292:I292))</f>
        <v>0</v>
      </c>
      <c r="K292" s="8">
        <f>IF(SUM($I292:J292)&lt;SUMIF(J$5:$J$5, $D292,J$270:$J$270), SUMIF(J$5:$J$5, $D292,J$270:$J$270)/$I$262, SUMIF(J$5:$J$5, $D292,J$270:$J$270)-SUM($I292:J292))</f>
        <v>0</v>
      </c>
      <c r="L292" s="8">
        <f>IF(SUM($I292:K292)&lt;SUMIF($J$5:K$5, $D292,$J$270:K$270), SUMIF($J$5:K$5, $D292,$J$270:K$270)/$I$262, SUMIF($J$5:K$5, $D292,$J$270:K$270)-SUM($I292:K292))</f>
        <v>0</v>
      </c>
      <c r="M292" s="8">
        <f>IF(SUM($I292:L292)&lt;SUMIF($J$5:L$5, $D292,$J$270:L$270), SUMIF($J$5:L$5, $D292,$J$270:L$270)/$I$262, SUMIF($J$5:L$5, $D292,$J$270:L$270)-SUM($I292:L292))</f>
        <v>0</v>
      </c>
      <c r="N292" s="8">
        <f>IF(SUM($I292:M292)&lt;SUMIF($J$5:M$5, $D292,$J$270:M$270), SUMIF($J$5:M$5, $D292,$J$270:M$270)/$I$262, SUMIF($J$5:M$5, $D292,$J$270:M$270)-SUM($I292:M292))</f>
        <v>0</v>
      </c>
      <c r="O292" s="8">
        <f>IF(SUM($I292:N292)&lt;SUMIF($J$5:N$5, $D292,$J$270:N$270), SUMIF($J$5:N$5, $D292,$J$270:N$270)/$I$262, SUMIF($J$5:N$5, $D292,$J$270:N$270)-SUM($I292:N292))</f>
        <v>0</v>
      </c>
      <c r="P292" s="8">
        <f>IF(SUM($I292:O292)&lt;SUMIF($J$5:O$5, $D292,$J$270:O$270), SUMIF($J$5:O$5, $D292,$J$270:O$270)/$I$262, SUMIF($J$5:O$5, $D292,$J$270:O$270)-SUM($I292:O292))</f>
        <v>0</v>
      </c>
      <c r="Q292" s="8">
        <f>IF(SUM($I292:P292)&lt;SUMIF($J$5:P$5, $D292,$J$270:P$270), SUMIF($J$5:P$5, $D292,$J$270:P$270)/$I$262, SUMIF($J$5:P$5, $D292,$J$270:P$270)-SUM($I292:P292))</f>
        <v>0</v>
      </c>
      <c r="R292" s="8">
        <f>IF(SUM($I292:Q292)&lt;SUMIF($J$5:Q$5, $D292,$J$270:Q$270), SUMIF($J$5:Q$5, $D292,$J$270:Q$270)/$I$262, SUMIF($J$5:Q$5, $D292,$J$270:Q$270)-SUM($I292:Q292))</f>
        <v>0</v>
      </c>
      <c r="S292" s="8">
        <f>IF(SUM($I292:R292)&lt;SUMIF($J$5:R$5, $D292,$J$270:R$270), SUMIF($J$5:R$5, $D292,$J$270:R$270)/$I$262, SUMIF($J$5:R$5, $D292,$J$270:R$270)-SUM($I292:R292))</f>
        <v>0</v>
      </c>
      <c r="T292" s="8">
        <f>IF(SUM($I292:S292)&lt;SUMIF($J$5:S$5, $D292,$J$270:S$270), SUMIF($J$5:S$5, $D292,$J$270:S$270)/$I$262, SUMIF($J$5:S$5, $D292,$J$270:S$270)-SUM($I292:S292))</f>
        <v>0</v>
      </c>
      <c r="U292" s="8">
        <f>IF(SUM($I292:T292)&lt;SUMIF($J$5:T$5, $D292,$J$270:T$270), SUMIF($J$5:T$5, $D292,$J$270:T$270)/$I$262, SUMIF($J$5:T$5, $D292,$J$270:T$270)-SUM($I292:T292))</f>
        <v>0</v>
      </c>
      <c r="V292" s="8">
        <f>IF(SUM($I292:U292)&lt;SUMIF($J$5:U$5, $D292,$J$270:U$270), SUMIF($J$5:U$5, $D292,$J$270:U$270)/$I$262, SUMIF($J$5:U$5, $D292,$J$270:U$270)-SUM($I292:U292))</f>
        <v>0</v>
      </c>
      <c r="W292" s="8">
        <f>IF(SUM($I292:V292)&lt;SUMIF($J$5:V$5, $D292,$J$270:V$270), SUMIF($J$5:V$5, $D292,$J$270:V$270)/$I$262, SUMIF($J$5:V$5, $D292,$J$270:V$270)-SUM($I292:V292))</f>
        <v>0</v>
      </c>
      <c r="X292" s="8">
        <f>IF(SUM($I292:W292)&lt;SUMIF($J$5:W$5, $D292,$J$270:W$270), SUMIF($J$5:W$5, $D292,$J$270:W$270)/$I$262, SUMIF($J$5:W$5, $D292,$J$270:W$270)-SUM($I292:W292))</f>
        <v>0</v>
      </c>
      <c r="Y292" s="8">
        <f>IF(SUM($I292:X292)&lt;SUMIF($J$5:X$5, $D292,$J$270:X$270), SUMIF($J$5:X$5, $D292,$J$270:X$270)/$I$262, SUMIF($J$5:X$5, $D292,$J$270:X$270)-SUM($I292:X292))</f>
        <v>0</v>
      </c>
      <c r="Z292" s="8">
        <f>IF(SUM($I292:Y292)&lt;SUMIF($J$5:Y$5, $D292,$J$270:Y$270), SUMIF($J$5:Y$5, $D292,$J$270:Y$270)/$I$262, SUMIF($J$5:Y$5, $D292,$J$270:Y$270)-SUM($I292:Y292))</f>
        <v>0</v>
      </c>
      <c r="AA292" s="8">
        <f>IF(SUM($I292:Z292)&lt;SUMIF($J$5:Z$5, $D292,$J$270:Z$270), SUMIF($J$5:Z$5, $D292,$J$270:Z$270)/$I$262, SUMIF($J$5:Z$5, $D292,$J$270:Z$270)-SUM($I292:Z292))</f>
        <v>0</v>
      </c>
      <c r="AB292" s="8">
        <f>IF(SUM($I292:AA292)&lt;SUMIF($J$5:AA$5, $D292,$J$270:AA$270), SUMIF($J$5:AA$5, $D292,$J$270:AA$270)/$I$262, SUMIF($J$5:AA$5, $D292,$J$270:AA$270)-SUM($I292:AA292))</f>
        <v>0</v>
      </c>
      <c r="AC292" s="8">
        <f>IF(SUM($I292:AB292)&lt;SUMIF($J$5:AB$5, $D292,$J$270:AB$270), SUMIF($J$5:AB$5, $D292,$J$270:AB$270)/$I$262, SUMIF($J$5:AB$5, $D292,$J$270:AB$270)-SUM($I292:AB292))</f>
        <v>0</v>
      </c>
      <c r="AD292" s="8">
        <f>IF(SUM($I292:AC292)&lt;SUMIF($J$5:AC$5, $D292,$J$270:AC$270), SUMIF($J$5:AC$5, $D292,$J$270:AC$270)/$I$262, SUMIF($J$5:AC$5, $D292,$J$270:AC$270)-SUM($I292:AC292))</f>
        <v>0</v>
      </c>
      <c r="AE292" s="8">
        <f>IF(SUM($I292:AD292)&lt;SUMIF($J$5:AD$5, $D292,$J$270:AD$270), SUMIF($J$5:AD$5, $D292,$J$270:AD$270)/$I$262, SUMIF($J$5:AD$5, $D292,$J$270:AD$270)-SUM($I292:AD292))</f>
        <v>2.2528224046370626</v>
      </c>
      <c r="AF292" s="8">
        <f>IF(SUM($I292:AE292)&lt;SUMIF($J$5:AE$5, $D292,$J$270:AE$270), SUMIF($J$5:AE$5, $D292,$J$270:AE$270)/$I$262, SUMIF($J$5:AE$5, $D292,$J$270:AE$270)-SUM($I292:AE292))</f>
        <v>2.2528224046370626</v>
      </c>
      <c r="AG292" s="8">
        <f>IF(SUM($I292:AF292)&lt;SUMIF($J$5:AF$5, $D292,$J$270:AF$270), SUMIF($J$5:AF$5, $D292,$J$270:AF$270)/$I$262, SUMIF($J$5:AF$5, $D292,$J$270:AF$270)-SUM($I292:AF292))</f>
        <v>2.2528224046370626</v>
      </c>
      <c r="AH292" s="8">
        <f>IF(SUM($I292:AG292)&lt;SUMIF($J$5:AG$5, $D292,$J$270:AG$270), SUMIF($J$5:AG$5, $D292,$J$270:AG$270)/$I$262, SUMIF($J$5:AG$5, $D292,$J$270:AG$270)-SUM($I292:AG292))</f>
        <v>2.2528224046370626</v>
      </c>
      <c r="AI292" s="8">
        <f>IF(SUM($I292:AH292)&lt;SUMIF($J$5:AH$5, $D292,$J$270:AH$270), SUMIF($J$5:AH$5, $D292,$J$270:AH$270)/$I$262, SUMIF($J$5:AH$5, $D292,$J$270:AH$270)-SUM($I292:AH292))</f>
        <v>2.2528224046370626</v>
      </c>
      <c r="AJ292" s="8">
        <f>IF(SUM($I292:AI292)&lt;SUMIF($J$5:AI$5, $D292,$J$270:AI$270), SUMIF($J$5:AI$5, $D292,$J$270:AI$270)/$I$262, SUMIF($J$5:AI$5, $D292,$J$270:AI$270)-SUM($I292:AI292))</f>
        <v>2.2528224046370626</v>
      </c>
      <c r="AK292" s="8">
        <f>IF(SUM($I292:AJ292)&lt;SUMIF($J$5:AJ$5, $D292,$J$270:AJ$270), SUMIF($J$5:AJ$5, $D292,$J$270:AJ$270)/$I$262, SUMIF($J$5:AJ$5, $D292,$J$270:AJ$270)-SUM($I292:AJ292))</f>
        <v>1.7763568394002505E-15</v>
      </c>
      <c r="AL292" s="8">
        <f>IF(SUM($I292:AK292)&lt;SUMIF($J$5:AK$5, $D292,$J$270:AK$270), SUMIF($J$5:AK$5, $D292,$J$270:AK$270)/$I$262, SUMIF($J$5:AK$5, $D292,$J$270:AK$270)-SUM($I292:AK292))</f>
        <v>0</v>
      </c>
      <c r="AM292" s="8">
        <f>IF(SUM($I292:AL292)&lt;SUMIF($J$5:AL$5, $D292,$J$270:AL$270), SUMIF($J$5:AL$5, $D292,$J$270:AL$270)/$I$262, SUMIF($J$5:AL$5, $D292,$J$270:AL$270)-SUM($I292:AL292))</f>
        <v>0</v>
      </c>
      <c r="AP292" s="9"/>
    </row>
    <row r="293" spans="4:42" ht="12.75" customHeight="1">
      <c r="D293" s="36">
        <f t="shared" si="192"/>
        <v>2032</v>
      </c>
      <c r="E293" s="1" t="s">
        <v>50</v>
      </c>
      <c r="I293" s="57"/>
      <c r="J293" s="8">
        <f>IF(SUM($I293:I293)&lt;SUMIF(I$5:$J$5, $D293,I$270:$J$270), SUMIF(I$5:$J$5, $D293,I$270:$J$270)/$I$262, SUMIF(I$5:$J$5, $D293,I$270:$J$270)-SUM($I293:I293))</f>
        <v>0</v>
      </c>
      <c r="K293" s="8">
        <f>IF(SUM($I293:J293)&lt;SUMIF(J$5:$J$5, $D293,J$270:$J$270), SUMIF(J$5:$J$5, $D293,J$270:$J$270)/$I$262, SUMIF(J$5:$J$5, $D293,J$270:$J$270)-SUM($I293:J293))</f>
        <v>0</v>
      </c>
      <c r="L293" s="8">
        <f>IF(SUM($I293:K293)&lt;SUMIF($J$5:K$5, $D293,$J$270:K$270), SUMIF($J$5:K$5, $D293,$J$270:K$270)/$I$262, SUMIF($J$5:K$5, $D293,$J$270:K$270)-SUM($I293:K293))</f>
        <v>0</v>
      </c>
      <c r="M293" s="8">
        <f>IF(SUM($I293:L293)&lt;SUMIF($J$5:L$5, $D293,$J$270:L$270), SUMIF($J$5:L$5, $D293,$J$270:L$270)/$I$262, SUMIF($J$5:L$5, $D293,$J$270:L$270)-SUM($I293:L293))</f>
        <v>0</v>
      </c>
      <c r="N293" s="8">
        <f>IF(SUM($I293:M293)&lt;SUMIF($J$5:M$5, $D293,$J$270:M$270), SUMIF($J$5:M$5, $D293,$J$270:M$270)/$I$262, SUMIF($J$5:M$5, $D293,$J$270:M$270)-SUM($I293:M293))</f>
        <v>0</v>
      </c>
      <c r="O293" s="8">
        <f>IF(SUM($I293:N293)&lt;SUMIF($J$5:N$5, $D293,$J$270:N$270), SUMIF($J$5:N$5, $D293,$J$270:N$270)/$I$262, SUMIF($J$5:N$5, $D293,$J$270:N$270)-SUM($I293:N293))</f>
        <v>0</v>
      </c>
      <c r="P293" s="8">
        <f>IF(SUM($I293:O293)&lt;SUMIF($J$5:O$5, $D293,$J$270:O$270), SUMIF($J$5:O$5, $D293,$J$270:O$270)/$I$262, SUMIF($J$5:O$5, $D293,$J$270:O$270)-SUM($I293:O293))</f>
        <v>0</v>
      </c>
      <c r="Q293" s="8">
        <f>IF(SUM($I293:P293)&lt;SUMIF($J$5:P$5, $D293,$J$270:P$270), SUMIF($J$5:P$5, $D293,$J$270:P$270)/$I$262, SUMIF($J$5:P$5, $D293,$J$270:P$270)-SUM($I293:P293))</f>
        <v>0</v>
      </c>
      <c r="R293" s="8">
        <f>IF(SUM($I293:Q293)&lt;SUMIF($J$5:Q$5, $D293,$J$270:Q$270), SUMIF($J$5:Q$5, $D293,$J$270:Q$270)/$I$262, SUMIF($J$5:Q$5, $D293,$J$270:Q$270)-SUM($I293:Q293))</f>
        <v>0</v>
      </c>
      <c r="S293" s="8">
        <f>IF(SUM($I293:R293)&lt;SUMIF($J$5:R$5, $D293,$J$270:R$270), SUMIF($J$5:R$5, $D293,$J$270:R$270)/$I$262, SUMIF($J$5:R$5, $D293,$J$270:R$270)-SUM($I293:R293))</f>
        <v>0</v>
      </c>
      <c r="T293" s="8">
        <f>IF(SUM($I293:S293)&lt;SUMIF($J$5:S$5, $D293,$J$270:S$270), SUMIF($J$5:S$5, $D293,$J$270:S$270)/$I$262, SUMIF($J$5:S$5, $D293,$J$270:S$270)-SUM($I293:S293))</f>
        <v>0</v>
      </c>
      <c r="U293" s="8">
        <f>IF(SUM($I293:T293)&lt;SUMIF($J$5:T$5, $D293,$J$270:T$270), SUMIF($J$5:T$5, $D293,$J$270:T$270)/$I$262, SUMIF($J$5:T$5, $D293,$J$270:T$270)-SUM($I293:T293))</f>
        <v>0</v>
      </c>
      <c r="V293" s="8">
        <f>IF(SUM($I293:U293)&lt;SUMIF($J$5:U$5, $D293,$J$270:U$270), SUMIF($J$5:U$5, $D293,$J$270:U$270)/$I$262, SUMIF($J$5:U$5, $D293,$J$270:U$270)-SUM($I293:U293))</f>
        <v>0</v>
      </c>
      <c r="W293" s="8">
        <f>IF(SUM($I293:V293)&lt;SUMIF($J$5:V$5, $D293,$J$270:V$270), SUMIF($J$5:V$5, $D293,$J$270:V$270)/$I$262, SUMIF($J$5:V$5, $D293,$J$270:V$270)-SUM($I293:V293))</f>
        <v>0</v>
      </c>
      <c r="X293" s="8">
        <f>IF(SUM($I293:W293)&lt;SUMIF($J$5:W$5, $D293,$J$270:W$270), SUMIF($J$5:W$5, $D293,$J$270:W$270)/$I$262, SUMIF($J$5:W$5, $D293,$J$270:W$270)-SUM($I293:W293))</f>
        <v>0</v>
      </c>
      <c r="Y293" s="8">
        <f>IF(SUM($I293:X293)&lt;SUMIF($J$5:X$5, $D293,$J$270:X$270), SUMIF($J$5:X$5, $D293,$J$270:X$270)/$I$262, SUMIF($J$5:X$5, $D293,$J$270:X$270)-SUM($I293:X293))</f>
        <v>0</v>
      </c>
      <c r="Z293" s="8">
        <f>IF(SUM($I293:Y293)&lt;SUMIF($J$5:Y$5, $D293,$J$270:Y$270), SUMIF($J$5:Y$5, $D293,$J$270:Y$270)/$I$262, SUMIF($J$5:Y$5, $D293,$J$270:Y$270)-SUM($I293:Y293))</f>
        <v>0</v>
      </c>
      <c r="AA293" s="8">
        <f>IF(SUM($I293:Z293)&lt;SUMIF($J$5:Z$5, $D293,$J$270:Z$270), SUMIF($J$5:Z$5, $D293,$J$270:Z$270)/$I$262, SUMIF($J$5:Z$5, $D293,$J$270:Z$270)-SUM($I293:Z293))</f>
        <v>0</v>
      </c>
      <c r="AB293" s="8">
        <f>IF(SUM($I293:AA293)&lt;SUMIF($J$5:AA$5, $D293,$J$270:AA$270), SUMIF($J$5:AA$5, $D293,$J$270:AA$270)/$I$262, SUMIF($J$5:AA$5, $D293,$J$270:AA$270)-SUM($I293:AA293))</f>
        <v>0</v>
      </c>
      <c r="AC293" s="8">
        <f>IF(SUM($I293:AB293)&lt;SUMIF($J$5:AB$5, $D293,$J$270:AB$270), SUMIF($J$5:AB$5, $D293,$J$270:AB$270)/$I$262, SUMIF($J$5:AB$5, $D293,$J$270:AB$270)-SUM($I293:AB293))</f>
        <v>0</v>
      </c>
      <c r="AD293" s="8">
        <f>IF(SUM($I293:AC293)&lt;SUMIF($J$5:AC$5, $D293,$J$270:AC$270), SUMIF($J$5:AC$5, $D293,$J$270:AC$270)/$I$262, SUMIF($J$5:AC$5, $D293,$J$270:AC$270)-SUM($I293:AC293))</f>
        <v>0</v>
      </c>
      <c r="AE293" s="8">
        <f>IF(SUM($I293:AD293)&lt;SUMIF($J$5:AD$5, $D293,$J$270:AD$270), SUMIF($J$5:AD$5, $D293,$J$270:AD$270)/$I$262, SUMIF($J$5:AD$5, $D293,$J$270:AD$270)-SUM($I293:AD293))</f>
        <v>0</v>
      </c>
      <c r="AF293" s="8">
        <f>IF(SUM($I293:AE293)&lt;SUMIF($J$5:AE$5, $D293,$J$270:AE$270), SUMIF($J$5:AE$5, $D293,$J$270:AE$270)/$I$262, SUMIF($J$5:AE$5, $D293,$J$270:AE$270)-SUM($I293:AE293))</f>
        <v>2.2528224046370626</v>
      </c>
      <c r="AG293" s="8">
        <f>IF(SUM($I293:AF293)&lt;SUMIF($J$5:AF$5, $D293,$J$270:AF$270), SUMIF($J$5:AF$5, $D293,$J$270:AF$270)/$I$262, SUMIF($J$5:AF$5, $D293,$J$270:AF$270)-SUM($I293:AF293))</f>
        <v>2.2528224046370626</v>
      </c>
      <c r="AH293" s="8">
        <f>IF(SUM($I293:AG293)&lt;SUMIF($J$5:AG$5, $D293,$J$270:AG$270), SUMIF($J$5:AG$5, $D293,$J$270:AG$270)/$I$262, SUMIF($J$5:AG$5, $D293,$J$270:AG$270)-SUM($I293:AG293))</f>
        <v>2.2528224046370626</v>
      </c>
      <c r="AI293" s="8">
        <f>IF(SUM($I293:AH293)&lt;SUMIF($J$5:AH$5, $D293,$J$270:AH$270), SUMIF($J$5:AH$5, $D293,$J$270:AH$270)/$I$262, SUMIF($J$5:AH$5, $D293,$J$270:AH$270)-SUM($I293:AH293))</f>
        <v>2.2528224046370626</v>
      </c>
      <c r="AJ293" s="8">
        <f>IF(SUM($I293:AI293)&lt;SUMIF($J$5:AI$5, $D293,$J$270:AI$270), SUMIF($J$5:AI$5, $D293,$J$270:AI$270)/$I$262, SUMIF($J$5:AI$5, $D293,$J$270:AI$270)-SUM($I293:AI293))</f>
        <v>2.2528224046370626</v>
      </c>
      <c r="AK293" s="8">
        <f>IF(SUM($I293:AJ293)&lt;SUMIF($J$5:AJ$5, $D293,$J$270:AJ$270), SUMIF($J$5:AJ$5, $D293,$J$270:AJ$270)/$I$262, SUMIF($J$5:AJ$5, $D293,$J$270:AJ$270)-SUM($I293:AJ293))</f>
        <v>2.2528224046370626</v>
      </c>
      <c r="AL293" s="8">
        <f>IF(SUM($I293:AK293)&lt;SUMIF($J$5:AK$5, $D293,$J$270:AK$270), SUMIF($J$5:AK$5, $D293,$J$270:AK$270)/$I$262, SUMIF($J$5:AK$5, $D293,$J$270:AK$270)-SUM($I293:AK293))</f>
        <v>1.7763568394002505E-15</v>
      </c>
      <c r="AM293" s="8">
        <f>IF(SUM($I293:AL293)&lt;SUMIF($J$5:AL$5, $D293,$J$270:AL$270), SUMIF($J$5:AL$5, $D293,$J$270:AL$270)/$I$262, SUMIF($J$5:AL$5, $D293,$J$270:AL$270)-SUM($I293:AL293))</f>
        <v>0</v>
      </c>
      <c r="AP293" s="9"/>
    </row>
    <row r="294" spans="4:42" ht="12.75" customHeight="1">
      <c r="D294" s="36">
        <f t="shared" si="192"/>
        <v>2033</v>
      </c>
      <c r="E294" s="1" t="s">
        <v>50</v>
      </c>
      <c r="I294" s="57"/>
      <c r="J294" s="8">
        <f>IF(SUM($I294:I294)&lt;SUMIF(I$5:$J$5, $D294,I$270:$J$270), SUMIF(I$5:$J$5, $D294,I$270:$J$270)/$I$262, SUMIF(I$5:$J$5, $D294,I$270:$J$270)-SUM($I294:I294))</f>
        <v>0</v>
      </c>
      <c r="K294" s="8">
        <f>IF(SUM($I294:J294)&lt;SUMIF(J$5:$J$5, $D294,J$270:$J$270), SUMIF(J$5:$J$5, $D294,J$270:$J$270)/$I$262, SUMIF(J$5:$J$5, $D294,J$270:$J$270)-SUM($I294:J294))</f>
        <v>0</v>
      </c>
      <c r="L294" s="8">
        <f>IF(SUM($I294:K294)&lt;SUMIF($J$5:K$5, $D294,$J$270:K$270), SUMIF($J$5:K$5, $D294,$J$270:K$270)/$I$262, SUMIF($J$5:K$5, $D294,$J$270:K$270)-SUM($I294:K294))</f>
        <v>0</v>
      </c>
      <c r="M294" s="8">
        <f>IF(SUM($I294:L294)&lt;SUMIF($J$5:L$5, $D294,$J$270:L$270), SUMIF($J$5:L$5, $D294,$J$270:L$270)/$I$262, SUMIF($J$5:L$5, $D294,$J$270:L$270)-SUM($I294:L294))</f>
        <v>0</v>
      </c>
      <c r="N294" s="8">
        <f>IF(SUM($I294:M294)&lt;SUMIF($J$5:M$5, $D294,$J$270:M$270), SUMIF($J$5:M$5, $D294,$J$270:M$270)/$I$262, SUMIF($J$5:M$5, $D294,$J$270:M$270)-SUM($I294:M294))</f>
        <v>0</v>
      </c>
      <c r="O294" s="8">
        <f>IF(SUM($I294:N294)&lt;SUMIF($J$5:N$5, $D294,$J$270:N$270), SUMIF($J$5:N$5, $D294,$J$270:N$270)/$I$262, SUMIF($J$5:N$5, $D294,$J$270:N$270)-SUM($I294:N294))</f>
        <v>0</v>
      </c>
      <c r="P294" s="8">
        <f>IF(SUM($I294:O294)&lt;SUMIF($J$5:O$5, $D294,$J$270:O$270), SUMIF($J$5:O$5, $D294,$J$270:O$270)/$I$262, SUMIF($J$5:O$5, $D294,$J$270:O$270)-SUM($I294:O294))</f>
        <v>0</v>
      </c>
      <c r="Q294" s="8">
        <f>IF(SUM($I294:P294)&lt;SUMIF($J$5:P$5, $D294,$J$270:P$270), SUMIF($J$5:P$5, $D294,$J$270:P$270)/$I$262, SUMIF($J$5:P$5, $D294,$J$270:P$270)-SUM($I294:P294))</f>
        <v>0</v>
      </c>
      <c r="R294" s="8">
        <f>IF(SUM($I294:Q294)&lt;SUMIF($J$5:Q$5, $D294,$J$270:Q$270), SUMIF($J$5:Q$5, $D294,$J$270:Q$270)/$I$262, SUMIF($J$5:Q$5, $D294,$J$270:Q$270)-SUM($I294:Q294))</f>
        <v>0</v>
      </c>
      <c r="S294" s="8">
        <f>IF(SUM($I294:R294)&lt;SUMIF($J$5:R$5, $D294,$J$270:R$270), SUMIF($J$5:R$5, $D294,$J$270:R$270)/$I$262, SUMIF($J$5:R$5, $D294,$J$270:R$270)-SUM($I294:R294))</f>
        <v>0</v>
      </c>
      <c r="T294" s="8">
        <f>IF(SUM($I294:S294)&lt;SUMIF($J$5:S$5, $D294,$J$270:S$270), SUMIF($J$5:S$5, $D294,$J$270:S$270)/$I$262, SUMIF($J$5:S$5, $D294,$J$270:S$270)-SUM($I294:S294))</f>
        <v>0</v>
      </c>
      <c r="U294" s="8">
        <f>IF(SUM($I294:T294)&lt;SUMIF($J$5:T$5, $D294,$J$270:T$270), SUMIF($J$5:T$5, $D294,$J$270:T$270)/$I$262, SUMIF($J$5:T$5, $D294,$J$270:T$270)-SUM($I294:T294))</f>
        <v>0</v>
      </c>
      <c r="V294" s="8">
        <f>IF(SUM($I294:U294)&lt;SUMIF($J$5:U$5, $D294,$J$270:U$270), SUMIF($J$5:U$5, $D294,$J$270:U$270)/$I$262, SUMIF($J$5:U$5, $D294,$J$270:U$270)-SUM($I294:U294))</f>
        <v>0</v>
      </c>
      <c r="W294" s="8">
        <f>IF(SUM($I294:V294)&lt;SUMIF($J$5:V$5, $D294,$J$270:V$270), SUMIF($J$5:V$5, $D294,$J$270:V$270)/$I$262, SUMIF($J$5:V$5, $D294,$J$270:V$270)-SUM($I294:V294))</f>
        <v>0</v>
      </c>
      <c r="X294" s="8">
        <f>IF(SUM($I294:W294)&lt;SUMIF($J$5:W$5, $D294,$J$270:W$270), SUMIF($J$5:W$5, $D294,$J$270:W$270)/$I$262, SUMIF($J$5:W$5, $D294,$J$270:W$270)-SUM($I294:W294))</f>
        <v>0</v>
      </c>
      <c r="Y294" s="8">
        <f>IF(SUM($I294:X294)&lt;SUMIF($J$5:X$5, $D294,$J$270:X$270), SUMIF($J$5:X$5, $D294,$J$270:X$270)/$I$262, SUMIF($J$5:X$5, $D294,$J$270:X$270)-SUM($I294:X294))</f>
        <v>0</v>
      </c>
      <c r="Z294" s="8">
        <f>IF(SUM($I294:Y294)&lt;SUMIF($J$5:Y$5, $D294,$J$270:Y$270), SUMIF($J$5:Y$5, $D294,$J$270:Y$270)/$I$262, SUMIF($J$5:Y$5, $D294,$J$270:Y$270)-SUM($I294:Y294))</f>
        <v>0</v>
      </c>
      <c r="AA294" s="8">
        <f>IF(SUM($I294:Z294)&lt;SUMIF($J$5:Z$5, $D294,$J$270:Z$270), SUMIF($J$5:Z$5, $D294,$J$270:Z$270)/$I$262, SUMIF($J$5:Z$5, $D294,$J$270:Z$270)-SUM($I294:Z294))</f>
        <v>0</v>
      </c>
      <c r="AB294" s="8">
        <f>IF(SUM($I294:AA294)&lt;SUMIF($J$5:AA$5, $D294,$J$270:AA$270), SUMIF($J$5:AA$5, $D294,$J$270:AA$270)/$I$262, SUMIF($J$5:AA$5, $D294,$J$270:AA$270)-SUM($I294:AA294))</f>
        <v>0</v>
      </c>
      <c r="AC294" s="8">
        <f>IF(SUM($I294:AB294)&lt;SUMIF($J$5:AB$5, $D294,$J$270:AB$270), SUMIF($J$5:AB$5, $D294,$J$270:AB$270)/$I$262, SUMIF($J$5:AB$5, $D294,$J$270:AB$270)-SUM($I294:AB294))</f>
        <v>0</v>
      </c>
      <c r="AD294" s="8">
        <f>IF(SUM($I294:AC294)&lt;SUMIF($J$5:AC$5, $D294,$J$270:AC$270), SUMIF($J$5:AC$5, $D294,$J$270:AC$270)/$I$262, SUMIF($J$5:AC$5, $D294,$J$270:AC$270)-SUM($I294:AC294))</f>
        <v>0</v>
      </c>
      <c r="AE294" s="8">
        <f>IF(SUM($I294:AD294)&lt;SUMIF($J$5:AD$5, $D294,$J$270:AD$270), SUMIF($J$5:AD$5, $D294,$J$270:AD$270)/$I$262, SUMIF($J$5:AD$5, $D294,$J$270:AD$270)-SUM($I294:AD294))</f>
        <v>0</v>
      </c>
      <c r="AF294" s="8">
        <f>IF(SUM($I294:AE294)&lt;SUMIF($J$5:AE$5, $D294,$J$270:AE$270), SUMIF($J$5:AE$5, $D294,$J$270:AE$270)/$I$262, SUMIF($J$5:AE$5, $D294,$J$270:AE$270)-SUM($I294:AE294))</f>
        <v>0</v>
      </c>
      <c r="AG294" s="8">
        <f>IF(SUM($I294:AF294)&lt;SUMIF($J$5:AF$5, $D294,$J$270:AF$270), SUMIF($J$5:AF$5, $D294,$J$270:AF$270)/$I$262, SUMIF($J$5:AF$5, $D294,$J$270:AF$270)-SUM($I294:AF294))</f>
        <v>2.2528224046370626</v>
      </c>
      <c r="AH294" s="8">
        <f>IF(SUM($I294:AG294)&lt;SUMIF($J$5:AG$5, $D294,$J$270:AG$270), SUMIF($J$5:AG$5, $D294,$J$270:AG$270)/$I$262, SUMIF($J$5:AG$5, $D294,$J$270:AG$270)-SUM($I294:AG294))</f>
        <v>2.2528224046370626</v>
      </c>
      <c r="AI294" s="8">
        <f>IF(SUM($I294:AH294)&lt;SUMIF($J$5:AH$5, $D294,$J$270:AH$270), SUMIF($J$5:AH$5, $D294,$J$270:AH$270)/$I$262, SUMIF($J$5:AH$5, $D294,$J$270:AH$270)-SUM($I294:AH294))</f>
        <v>2.2528224046370626</v>
      </c>
      <c r="AJ294" s="8">
        <f>IF(SUM($I294:AI294)&lt;SUMIF($J$5:AI$5, $D294,$J$270:AI$270), SUMIF($J$5:AI$5, $D294,$J$270:AI$270)/$I$262, SUMIF($J$5:AI$5, $D294,$J$270:AI$270)-SUM($I294:AI294))</f>
        <v>2.2528224046370626</v>
      </c>
      <c r="AK294" s="8">
        <f>IF(SUM($I294:AJ294)&lt;SUMIF($J$5:AJ$5, $D294,$J$270:AJ$270), SUMIF($J$5:AJ$5, $D294,$J$270:AJ$270)/$I$262, SUMIF($J$5:AJ$5, $D294,$J$270:AJ$270)-SUM($I294:AJ294))</f>
        <v>2.2528224046370626</v>
      </c>
      <c r="AL294" s="8">
        <f>IF(SUM($I294:AK294)&lt;SUMIF($J$5:AK$5, $D294,$J$270:AK$270), SUMIF($J$5:AK$5, $D294,$J$270:AK$270)/$I$262, SUMIF($J$5:AK$5, $D294,$J$270:AK$270)-SUM($I294:AK294))</f>
        <v>2.2528224046370626</v>
      </c>
      <c r="AM294" s="8">
        <f>IF(SUM($I294:AL294)&lt;SUMIF($J$5:AL$5, $D294,$J$270:AL$270), SUMIF($J$5:AL$5, $D294,$J$270:AL$270)/$I$262, SUMIF($J$5:AL$5, $D294,$J$270:AL$270)-SUM($I294:AL294))</f>
        <v>1.7763568394002505E-15</v>
      </c>
      <c r="AP294" s="9"/>
    </row>
    <row r="295" spans="4:42" ht="12.75" customHeight="1">
      <c r="D295" s="36">
        <f t="shared" si="192"/>
        <v>2034</v>
      </c>
      <c r="E295" s="1" t="s">
        <v>50</v>
      </c>
      <c r="I295" s="57"/>
      <c r="J295" s="8">
        <f>IF(SUM($I295:I295)&lt;SUMIF(I$5:$J$5, $D295,I$270:$J$270), SUMIF(I$5:$J$5, $D295,I$270:$J$270)/$I$262, SUMIF(I$5:$J$5, $D295,I$270:$J$270)-SUM($I295:I295))</f>
        <v>0</v>
      </c>
      <c r="K295" s="8">
        <f>IF(SUM($I295:J295)&lt;SUMIF(J$5:$J$5, $D295,J$270:$J$270), SUMIF(J$5:$J$5, $D295,J$270:$J$270)/$I$262, SUMIF(J$5:$J$5, $D295,J$270:$J$270)-SUM($I295:J295))</f>
        <v>0</v>
      </c>
      <c r="L295" s="8">
        <f>IF(SUM($I295:K295)&lt;SUMIF($J$5:K$5, $D295,$J$270:K$270), SUMIF($J$5:K$5, $D295,$J$270:K$270)/$I$262, SUMIF($J$5:K$5, $D295,$J$270:K$270)-SUM($I295:K295))</f>
        <v>0</v>
      </c>
      <c r="M295" s="8">
        <f>IF(SUM($I295:L295)&lt;SUMIF($J$5:L$5, $D295,$J$270:L$270), SUMIF($J$5:L$5, $D295,$J$270:L$270)/$I$262, SUMIF($J$5:L$5, $D295,$J$270:L$270)-SUM($I295:L295))</f>
        <v>0</v>
      </c>
      <c r="N295" s="8">
        <f>IF(SUM($I295:M295)&lt;SUMIF($J$5:M$5, $D295,$J$270:M$270), SUMIF($J$5:M$5, $D295,$J$270:M$270)/$I$262, SUMIF($J$5:M$5, $D295,$J$270:M$270)-SUM($I295:M295))</f>
        <v>0</v>
      </c>
      <c r="O295" s="8">
        <f>IF(SUM($I295:N295)&lt;SUMIF($J$5:N$5, $D295,$J$270:N$270), SUMIF($J$5:N$5, $D295,$J$270:N$270)/$I$262, SUMIF($J$5:N$5, $D295,$J$270:N$270)-SUM($I295:N295))</f>
        <v>0</v>
      </c>
      <c r="P295" s="8">
        <f>IF(SUM($I295:O295)&lt;SUMIF($J$5:O$5, $D295,$J$270:O$270), SUMIF($J$5:O$5, $D295,$J$270:O$270)/$I$262, SUMIF($J$5:O$5, $D295,$J$270:O$270)-SUM($I295:O295))</f>
        <v>0</v>
      </c>
      <c r="Q295" s="8">
        <f>IF(SUM($I295:P295)&lt;SUMIF($J$5:P$5, $D295,$J$270:P$270), SUMIF($J$5:P$5, $D295,$J$270:P$270)/$I$262, SUMIF($J$5:P$5, $D295,$J$270:P$270)-SUM($I295:P295))</f>
        <v>0</v>
      </c>
      <c r="R295" s="8">
        <f>IF(SUM($I295:Q295)&lt;SUMIF($J$5:Q$5, $D295,$J$270:Q$270), SUMIF($J$5:Q$5, $D295,$J$270:Q$270)/$I$262, SUMIF($J$5:Q$5, $D295,$J$270:Q$270)-SUM($I295:Q295))</f>
        <v>0</v>
      </c>
      <c r="S295" s="8">
        <f>IF(SUM($I295:R295)&lt;SUMIF($J$5:R$5, $D295,$J$270:R$270), SUMIF($J$5:R$5, $D295,$J$270:R$270)/$I$262, SUMIF($J$5:R$5, $D295,$J$270:R$270)-SUM($I295:R295))</f>
        <v>0</v>
      </c>
      <c r="T295" s="8">
        <f>IF(SUM($I295:S295)&lt;SUMIF($J$5:S$5, $D295,$J$270:S$270), SUMIF($J$5:S$5, $D295,$J$270:S$270)/$I$262, SUMIF($J$5:S$5, $D295,$J$270:S$270)-SUM($I295:S295))</f>
        <v>0</v>
      </c>
      <c r="U295" s="8">
        <f>IF(SUM($I295:T295)&lt;SUMIF($J$5:T$5, $D295,$J$270:T$270), SUMIF($J$5:T$5, $D295,$J$270:T$270)/$I$262, SUMIF($J$5:T$5, $D295,$J$270:T$270)-SUM($I295:T295))</f>
        <v>0</v>
      </c>
      <c r="V295" s="8">
        <f>IF(SUM($I295:U295)&lt;SUMIF($J$5:U$5, $D295,$J$270:U$270), SUMIF($J$5:U$5, $D295,$J$270:U$270)/$I$262, SUMIF($J$5:U$5, $D295,$J$270:U$270)-SUM($I295:U295))</f>
        <v>0</v>
      </c>
      <c r="W295" s="8">
        <f>IF(SUM($I295:V295)&lt;SUMIF($J$5:V$5, $D295,$J$270:V$270), SUMIF($J$5:V$5, $D295,$J$270:V$270)/$I$262, SUMIF($J$5:V$5, $D295,$J$270:V$270)-SUM($I295:V295))</f>
        <v>0</v>
      </c>
      <c r="X295" s="8">
        <f>IF(SUM($I295:W295)&lt;SUMIF($J$5:W$5, $D295,$J$270:W$270), SUMIF($J$5:W$5, $D295,$J$270:W$270)/$I$262, SUMIF($J$5:W$5, $D295,$J$270:W$270)-SUM($I295:W295))</f>
        <v>0</v>
      </c>
      <c r="Y295" s="8">
        <f>IF(SUM($I295:X295)&lt;SUMIF($J$5:X$5, $D295,$J$270:X$270), SUMIF($J$5:X$5, $D295,$J$270:X$270)/$I$262, SUMIF($J$5:X$5, $D295,$J$270:X$270)-SUM($I295:X295))</f>
        <v>0</v>
      </c>
      <c r="Z295" s="8">
        <f>IF(SUM($I295:Y295)&lt;SUMIF($J$5:Y$5, $D295,$J$270:Y$270), SUMIF($J$5:Y$5, $D295,$J$270:Y$270)/$I$262, SUMIF($J$5:Y$5, $D295,$J$270:Y$270)-SUM($I295:Y295))</f>
        <v>0</v>
      </c>
      <c r="AA295" s="8">
        <f>IF(SUM($I295:Z295)&lt;SUMIF($J$5:Z$5, $D295,$J$270:Z$270), SUMIF($J$5:Z$5, $D295,$J$270:Z$270)/$I$262, SUMIF($J$5:Z$5, $D295,$J$270:Z$270)-SUM($I295:Z295))</f>
        <v>0</v>
      </c>
      <c r="AB295" s="8">
        <f>IF(SUM($I295:AA295)&lt;SUMIF($J$5:AA$5, $D295,$J$270:AA$270), SUMIF($J$5:AA$5, $D295,$J$270:AA$270)/$I$262, SUMIF($J$5:AA$5, $D295,$J$270:AA$270)-SUM($I295:AA295))</f>
        <v>0</v>
      </c>
      <c r="AC295" s="8">
        <f>IF(SUM($I295:AB295)&lt;SUMIF($J$5:AB$5, $D295,$J$270:AB$270), SUMIF($J$5:AB$5, $D295,$J$270:AB$270)/$I$262, SUMIF($J$5:AB$5, $D295,$J$270:AB$270)-SUM($I295:AB295))</f>
        <v>0</v>
      </c>
      <c r="AD295" s="8">
        <f>IF(SUM($I295:AC295)&lt;SUMIF($J$5:AC$5, $D295,$J$270:AC$270), SUMIF($J$5:AC$5, $D295,$J$270:AC$270)/$I$262, SUMIF($J$5:AC$5, $D295,$J$270:AC$270)-SUM($I295:AC295))</f>
        <v>0</v>
      </c>
      <c r="AE295" s="8">
        <f>IF(SUM($I295:AD295)&lt;SUMIF($J$5:AD$5, $D295,$J$270:AD$270), SUMIF($J$5:AD$5, $D295,$J$270:AD$270)/$I$262, SUMIF($J$5:AD$5, $D295,$J$270:AD$270)-SUM($I295:AD295))</f>
        <v>0</v>
      </c>
      <c r="AF295" s="8">
        <f>IF(SUM($I295:AE295)&lt;SUMIF($J$5:AE$5, $D295,$J$270:AE$270), SUMIF($J$5:AE$5, $D295,$J$270:AE$270)/$I$262, SUMIF($J$5:AE$5, $D295,$J$270:AE$270)-SUM($I295:AE295))</f>
        <v>0</v>
      </c>
      <c r="AG295" s="8">
        <f>IF(SUM($I295:AF295)&lt;SUMIF($J$5:AF$5, $D295,$J$270:AF$270), SUMIF($J$5:AF$5, $D295,$J$270:AF$270)/$I$262, SUMIF($J$5:AF$5, $D295,$J$270:AF$270)-SUM($I295:AF295))</f>
        <v>0</v>
      </c>
      <c r="AH295" s="8">
        <f>IF(SUM($I295:AG295)&lt;SUMIF($J$5:AG$5, $D295,$J$270:AG$270), SUMIF($J$5:AG$5, $D295,$J$270:AG$270)/$I$262, SUMIF($J$5:AG$5, $D295,$J$270:AG$270)-SUM($I295:AG295))</f>
        <v>2.2528224046370626</v>
      </c>
      <c r="AI295" s="8">
        <f>IF(SUM($I295:AH295)&lt;SUMIF($J$5:AH$5, $D295,$J$270:AH$270), SUMIF($J$5:AH$5, $D295,$J$270:AH$270)/$I$262, SUMIF($J$5:AH$5, $D295,$J$270:AH$270)-SUM($I295:AH295))</f>
        <v>2.2528224046370626</v>
      </c>
      <c r="AJ295" s="8">
        <f>IF(SUM($I295:AI295)&lt;SUMIF($J$5:AI$5, $D295,$J$270:AI$270), SUMIF($J$5:AI$5, $D295,$J$270:AI$270)/$I$262, SUMIF($J$5:AI$5, $D295,$J$270:AI$270)-SUM($I295:AI295))</f>
        <v>2.2528224046370626</v>
      </c>
      <c r="AK295" s="8">
        <f>IF(SUM($I295:AJ295)&lt;SUMIF($J$5:AJ$5, $D295,$J$270:AJ$270), SUMIF($J$5:AJ$5, $D295,$J$270:AJ$270)/$I$262, SUMIF($J$5:AJ$5, $D295,$J$270:AJ$270)-SUM($I295:AJ295))</f>
        <v>2.2528224046370626</v>
      </c>
      <c r="AL295" s="8">
        <f>IF(SUM($I295:AK295)&lt;SUMIF($J$5:AK$5, $D295,$J$270:AK$270), SUMIF($J$5:AK$5, $D295,$J$270:AK$270)/$I$262, SUMIF($J$5:AK$5, $D295,$J$270:AK$270)-SUM($I295:AK295))</f>
        <v>2.2528224046370626</v>
      </c>
      <c r="AM295" s="8">
        <f>IF(SUM($I295:AL295)&lt;SUMIF($J$5:AL$5, $D295,$J$270:AL$270), SUMIF($J$5:AL$5, $D295,$J$270:AL$270)/$I$262, SUMIF($J$5:AL$5, $D295,$J$270:AL$270)-SUM($I295:AL295))</f>
        <v>2.2528224046370626</v>
      </c>
      <c r="AP295" s="9"/>
    </row>
    <row r="296" spans="4:42" ht="12.75" customHeight="1">
      <c r="D296" s="36">
        <f t="shared" si="192"/>
        <v>2035</v>
      </c>
      <c r="E296" s="1" t="s">
        <v>50</v>
      </c>
      <c r="I296" s="57"/>
      <c r="J296" s="8">
        <f>IF(SUM($I296:I296)&lt;SUMIF(I$5:$J$5, $D296,I$270:$J$270), SUMIF(I$5:$J$5, $D296,I$270:$J$270)/$I$262, SUMIF(I$5:$J$5, $D296,I$270:$J$270)-SUM($I296:I296))</f>
        <v>0</v>
      </c>
      <c r="K296" s="8">
        <f>IF(SUM($I296:J296)&lt;SUMIF(J$5:$J$5, $D296,J$270:$J$270), SUMIF(J$5:$J$5, $D296,J$270:$J$270)/$I$262, SUMIF(J$5:$J$5, $D296,J$270:$J$270)-SUM($I296:J296))</f>
        <v>0</v>
      </c>
      <c r="L296" s="8">
        <f>IF(SUM($I296:K296)&lt;SUMIF($J$5:K$5, $D296,$J$270:K$270), SUMIF($J$5:K$5, $D296,$J$270:K$270)/$I$262, SUMIF($J$5:K$5, $D296,$J$270:K$270)-SUM($I296:K296))</f>
        <v>0</v>
      </c>
      <c r="M296" s="8">
        <f>IF(SUM($I296:L296)&lt;SUMIF($J$5:L$5, $D296,$J$270:L$270), SUMIF($J$5:L$5, $D296,$J$270:L$270)/$I$262, SUMIF($J$5:L$5, $D296,$J$270:L$270)-SUM($I296:L296))</f>
        <v>0</v>
      </c>
      <c r="N296" s="8">
        <f>IF(SUM($I296:M296)&lt;SUMIF($J$5:M$5, $D296,$J$270:M$270), SUMIF($J$5:M$5, $D296,$J$270:M$270)/$I$262, SUMIF($J$5:M$5, $D296,$J$270:M$270)-SUM($I296:M296))</f>
        <v>0</v>
      </c>
      <c r="O296" s="8">
        <f>IF(SUM($I296:N296)&lt;SUMIF($J$5:N$5, $D296,$J$270:N$270), SUMIF($J$5:N$5, $D296,$J$270:N$270)/$I$262, SUMIF($J$5:N$5, $D296,$J$270:N$270)-SUM($I296:N296))</f>
        <v>0</v>
      </c>
      <c r="P296" s="8">
        <f>IF(SUM($I296:O296)&lt;SUMIF($J$5:O$5, $D296,$J$270:O$270), SUMIF($J$5:O$5, $D296,$J$270:O$270)/$I$262, SUMIF($J$5:O$5, $D296,$J$270:O$270)-SUM($I296:O296))</f>
        <v>0</v>
      </c>
      <c r="Q296" s="8">
        <f>IF(SUM($I296:P296)&lt;SUMIF($J$5:P$5, $D296,$J$270:P$270), SUMIF($J$5:P$5, $D296,$J$270:P$270)/$I$262, SUMIF($J$5:P$5, $D296,$J$270:P$270)-SUM($I296:P296))</f>
        <v>0</v>
      </c>
      <c r="R296" s="8">
        <f>IF(SUM($I296:Q296)&lt;SUMIF($J$5:Q$5, $D296,$J$270:Q$270), SUMIF($J$5:Q$5, $D296,$J$270:Q$270)/$I$262, SUMIF($J$5:Q$5, $D296,$J$270:Q$270)-SUM($I296:Q296))</f>
        <v>0</v>
      </c>
      <c r="S296" s="8">
        <f>IF(SUM($I296:R296)&lt;SUMIF($J$5:R$5, $D296,$J$270:R$270), SUMIF($J$5:R$5, $D296,$J$270:R$270)/$I$262, SUMIF($J$5:R$5, $D296,$J$270:R$270)-SUM($I296:R296))</f>
        <v>0</v>
      </c>
      <c r="T296" s="8">
        <f>IF(SUM($I296:S296)&lt;SUMIF($J$5:S$5, $D296,$J$270:S$270), SUMIF($J$5:S$5, $D296,$J$270:S$270)/$I$262, SUMIF($J$5:S$5, $D296,$J$270:S$270)-SUM($I296:S296))</f>
        <v>0</v>
      </c>
      <c r="U296" s="8">
        <f>IF(SUM($I296:T296)&lt;SUMIF($J$5:T$5, $D296,$J$270:T$270), SUMIF($J$5:T$5, $D296,$J$270:T$270)/$I$262, SUMIF($J$5:T$5, $D296,$J$270:T$270)-SUM($I296:T296))</f>
        <v>0</v>
      </c>
      <c r="V296" s="8">
        <f>IF(SUM($I296:U296)&lt;SUMIF($J$5:U$5, $D296,$J$270:U$270), SUMIF($J$5:U$5, $D296,$J$270:U$270)/$I$262, SUMIF($J$5:U$5, $D296,$J$270:U$270)-SUM($I296:U296))</f>
        <v>0</v>
      </c>
      <c r="W296" s="8">
        <f>IF(SUM($I296:V296)&lt;SUMIF($J$5:V$5, $D296,$J$270:V$270), SUMIF($J$5:V$5, $D296,$J$270:V$270)/$I$262, SUMIF($J$5:V$5, $D296,$J$270:V$270)-SUM($I296:V296))</f>
        <v>0</v>
      </c>
      <c r="X296" s="8">
        <f>IF(SUM($I296:W296)&lt;SUMIF($J$5:W$5, $D296,$J$270:W$270), SUMIF($J$5:W$5, $D296,$J$270:W$270)/$I$262, SUMIF($J$5:W$5, $D296,$J$270:W$270)-SUM($I296:W296))</f>
        <v>0</v>
      </c>
      <c r="Y296" s="8">
        <f>IF(SUM($I296:X296)&lt;SUMIF($J$5:X$5, $D296,$J$270:X$270), SUMIF($J$5:X$5, $D296,$J$270:X$270)/$I$262, SUMIF($J$5:X$5, $D296,$J$270:X$270)-SUM($I296:X296))</f>
        <v>0</v>
      </c>
      <c r="Z296" s="8">
        <f>IF(SUM($I296:Y296)&lt;SUMIF($J$5:Y$5, $D296,$J$270:Y$270), SUMIF($J$5:Y$5, $D296,$J$270:Y$270)/$I$262, SUMIF($J$5:Y$5, $D296,$J$270:Y$270)-SUM($I296:Y296))</f>
        <v>0</v>
      </c>
      <c r="AA296" s="8">
        <f>IF(SUM($I296:Z296)&lt;SUMIF($J$5:Z$5, $D296,$J$270:Z$270), SUMIF($J$5:Z$5, $D296,$J$270:Z$270)/$I$262, SUMIF($J$5:Z$5, $D296,$J$270:Z$270)-SUM($I296:Z296))</f>
        <v>0</v>
      </c>
      <c r="AB296" s="8">
        <f>IF(SUM($I296:AA296)&lt;SUMIF($J$5:AA$5, $D296,$J$270:AA$270), SUMIF($J$5:AA$5, $D296,$J$270:AA$270)/$I$262, SUMIF($J$5:AA$5, $D296,$J$270:AA$270)-SUM($I296:AA296))</f>
        <v>0</v>
      </c>
      <c r="AC296" s="8">
        <f>IF(SUM($I296:AB296)&lt;SUMIF($J$5:AB$5, $D296,$J$270:AB$270), SUMIF($J$5:AB$5, $D296,$J$270:AB$270)/$I$262, SUMIF($J$5:AB$5, $D296,$J$270:AB$270)-SUM($I296:AB296))</f>
        <v>0</v>
      </c>
      <c r="AD296" s="8">
        <f>IF(SUM($I296:AC296)&lt;SUMIF($J$5:AC$5, $D296,$J$270:AC$270), SUMIF($J$5:AC$5, $D296,$J$270:AC$270)/$I$262, SUMIF($J$5:AC$5, $D296,$J$270:AC$270)-SUM($I296:AC296))</f>
        <v>0</v>
      </c>
      <c r="AE296" s="8">
        <f>IF(SUM($I296:AD296)&lt;SUMIF($J$5:AD$5, $D296,$J$270:AD$270), SUMIF($J$5:AD$5, $D296,$J$270:AD$270)/$I$262, SUMIF($J$5:AD$5, $D296,$J$270:AD$270)-SUM($I296:AD296))</f>
        <v>0</v>
      </c>
      <c r="AF296" s="8">
        <f>IF(SUM($I296:AE296)&lt;SUMIF($J$5:AE$5, $D296,$J$270:AE$270), SUMIF($J$5:AE$5, $D296,$J$270:AE$270)/$I$262, SUMIF($J$5:AE$5, $D296,$J$270:AE$270)-SUM($I296:AE296))</f>
        <v>0</v>
      </c>
      <c r="AG296" s="8">
        <f>IF(SUM($I296:AF296)&lt;SUMIF($J$5:AF$5, $D296,$J$270:AF$270), SUMIF($J$5:AF$5, $D296,$J$270:AF$270)/$I$262, SUMIF($J$5:AF$5, $D296,$J$270:AF$270)-SUM($I296:AF296))</f>
        <v>0</v>
      </c>
      <c r="AH296" s="8">
        <f>IF(SUM($I296:AG296)&lt;SUMIF($J$5:AG$5, $D296,$J$270:AG$270), SUMIF($J$5:AG$5, $D296,$J$270:AG$270)/$I$262, SUMIF($J$5:AG$5, $D296,$J$270:AG$270)-SUM($I296:AG296))</f>
        <v>0</v>
      </c>
      <c r="AI296" s="8">
        <f>IF(SUM($I296:AH296)&lt;SUMIF($J$5:AH$5, $D296,$J$270:AH$270), SUMIF($J$5:AH$5, $D296,$J$270:AH$270)/$I$262, SUMIF($J$5:AH$5, $D296,$J$270:AH$270)-SUM($I296:AH296))</f>
        <v>2.2528224046370626</v>
      </c>
      <c r="AJ296" s="8">
        <f>IF(SUM($I296:AI296)&lt;SUMIF($J$5:AI$5, $D296,$J$270:AI$270), SUMIF($J$5:AI$5, $D296,$J$270:AI$270)/$I$262, SUMIF($J$5:AI$5, $D296,$J$270:AI$270)-SUM($I296:AI296))</f>
        <v>2.2528224046370626</v>
      </c>
      <c r="AK296" s="8">
        <f>IF(SUM($I296:AJ296)&lt;SUMIF($J$5:AJ$5, $D296,$J$270:AJ$270), SUMIF($J$5:AJ$5, $D296,$J$270:AJ$270)/$I$262, SUMIF($J$5:AJ$5, $D296,$J$270:AJ$270)-SUM($I296:AJ296))</f>
        <v>2.2528224046370626</v>
      </c>
      <c r="AL296" s="8">
        <f>IF(SUM($I296:AK296)&lt;SUMIF($J$5:AK$5, $D296,$J$270:AK$270), SUMIF($J$5:AK$5, $D296,$J$270:AK$270)/$I$262, SUMIF($J$5:AK$5, $D296,$J$270:AK$270)-SUM($I296:AK296))</f>
        <v>2.2528224046370626</v>
      </c>
      <c r="AM296" s="8">
        <f>IF(SUM($I296:AL296)&lt;SUMIF($J$5:AL$5, $D296,$J$270:AL$270), SUMIF($J$5:AL$5, $D296,$J$270:AL$270)/$I$262, SUMIF($J$5:AL$5, $D296,$J$270:AL$270)-SUM($I296:AL296))</f>
        <v>2.2528224046370626</v>
      </c>
      <c r="AP296" s="9"/>
    </row>
    <row r="297" spans="4:42" ht="12.75" customHeight="1">
      <c r="D297" s="36">
        <f t="shared" si="192"/>
        <v>2036</v>
      </c>
      <c r="E297" s="1" t="s">
        <v>50</v>
      </c>
      <c r="I297" s="57"/>
      <c r="J297" s="8">
        <f>IF(SUM($I297:I297)&lt;SUMIF(I$5:$J$5, $D297,I$270:$J$270), SUMIF(I$5:$J$5, $D297,I$270:$J$270)/$I$262, SUMIF(I$5:$J$5, $D297,I$270:$J$270)-SUM($I297:I297))</f>
        <v>0</v>
      </c>
      <c r="K297" s="8">
        <f>IF(SUM($I297:J297)&lt;SUMIF(J$5:$J$5, $D297,J$270:$J$270), SUMIF(J$5:$J$5, $D297,J$270:$J$270)/$I$262, SUMIF(J$5:$J$5, $D297,J$270:$J$270)-SUM($I297:J297))</f>
        <v>0</v>
      </c>
      <c r="L297" s="8">
        <f>IF(SUM($I297:K297)&lt;SUMIF($J$5:K$5, $D297,$J$270:K$270), SUMIF($J$5:K$5, $D297,$J$270:K$270)/$I$262, SUMIF($J$5:K$5, $D297,$J$270:K$270)-SUM($I297:K297))</f>
        <v>0</v>
      </c>
      <c r="M297" s="8">
        <f>IF(SUM($I297:L297)&lt;SUMIF($J$5:L$5, $D297,$J$270:L$270), SUMIF($J$5:L$5, $D297,$J$270:L$270)/$I$262, SUMIF($J$5:L$5, $D297,$J$270:L$270)-SUM($I297:L297))</f>
        <v>0</v>
      </c>
      <c r="N297" s="8">
        <f>IF(SUM($I297:M297)&lt;SUMIF($J$5:M$5, $D297,$J$270:M$270), SUMIF($J$5:M$5, $D297,$J$270:M$270)/$I$262, SUMIF($J$5:M$5, $D297,$J$270:M$270)-SUM($I297:M297))</f>
        <v>0</v>
      </c>
      <c r="O297" s="8">
        <f>IF(SUM($I297:N297)&lt;SUMIF($J$5:N$5, $D297,$J$270:N$270), SUMIF($J$5:N$5, $D297,$J$270:N$270)/$I$262, SUMIF($J$5:N$5, $D297,$J$270:N$270)-SUM($I297:N297))</f>
        <v>0</v>
      </c>
      <c r="P297" s="8">
        <f>IF(SUM($I297:O297)&lt;SUMIF($J$5:O$5, $D297,$J$270:O$270), SUMIF($J$5:O$5, $D297,$J$270:O$270)/$I$262, SUMIF($J$5:O$5, $D297,$J$270:O$270)-SUM($I297:O297))</f>
        <v>0</v>
      </c>
      <c r="Q297" s="8">
        <f>IF(SUM($I297:P297)&lt;SUMIF($J$5:P$5, $D297,$J$270:P$270), SUMIF($J$5:P$5, $D297,$J$270:P$270)/$I$262, SUMIF($J$5:P$5, $D297,$J$270:P$270)-SUM($I297:P297))</f>
        <v>0</v>
      </c>
      <c r="R297" s="8">
        <f>IF(SUM($I297:Q297)&lt;SUMIF($J$5:Q$5, $D297,$J$270:Q$270), SUMIF($J$5:Q$5, $D297,$J$270:Q$270)/$I$262, SUMIF($J$5:Q$5, $D297,$J$270:Q$270)-SUM($I297:Q297))</f>
        <v>0</v>
      </c>
      <c r="S297" s="8">
        <f>IF(SUM($I297:R297)&lt;SUMIF($J$5:R$5, $D297,$J$270:R$270), SUMIF($J$5:R$5, $D297,$J$270:R$270)/$I$262, SUMIF($J$5:R$5, $D297,$J$270:R$270)-SUM($I297:R297))</f>
        <v>0</v>
      </c>
      <c r="T297" s="8">
        <f>IF(SUM($I297:S297)&lt;SUMIF($J$5:S$5, $D297,$J$270:S$270), SUMIF($J$5:S$5, $D297,$J$270:S$270)/$I$262, SUMIF($J$5:S$5, $D297,$J$270:S$270)-SUM($I297:S297))</f>
        <v>0</v>
      </c>
      <c r="U297" s="8">
        <f>IF(SUM($I297:T297)&lt;SUMIF($J$5:T$5, $D297,$J$270:T$270), SUMIF($J$5:T$5, $D297,$J$270:T$270)/$I$262, SUMIF($J$5:T$5, $D297,$J$270:T$270)-SUM($I297:T297))</f>
        <v>0</v>
      </c>
      <c r="V297" s="8">
        <f>IF(SUM($I297:U297)&lt;SUMIF($J$5:U$5, $D297,$J$270:U$270), SUMIF($J$5:U$5, $D297,$J$270:U$270)/$I$262, SUMIF($J$5:U$5, $D297,$J$270:U$270)-SUM($I297:U297))</f>
        <v>0</v>
      </c>
      <c r="W297" s="8">
        <f>IF(SUM($I297:V297)&lt;SUMIF($J$5:V$5, $D297,$J$270:V$270), SUMIF($J$5:V$5, $D297,$J$270:V$270)/$I$262, SUMIF($J$5:V$5, $D297,$J$270:V$270)-SUM($I297:V297))</f>
        <v>0</v>
      </c>
      <c r="X297" s="8">
        <f>IF(SUM($I297:W297)&lt;SUMIF($J$5:W$5, $D297,$J$270:W$270), SUMIF($J$5:W$5, $D297,$J$270:W$270)/$I$262, SUMIF($J$5:W$5, $D297,$J$270:W$270)-SUM($I297:W297))</f>
        <v>0</v>
      </c>
      <c r="Y297" s="8">
        <f>IF(SUM($I297:X297)&lt;SUMIF($J$5:X$5, $D297,$J$270:X$270), SUMIF($J$5:X$5, $D297,$J$270:X$270)/$I$262, SUMIF($J$5:X$5, $D297,$J$270:X$270)-SUM($I297:X297))</f>
        <v>0</v>
      </c>
      <c r="Z297" s="8">
        <f>IF(SUM($I297:Y297)&lt;SUMIF($J$5:Y$5, $D297,$J$270:Y$270), SUMIF($J$5:Y$5, $D297,$J$270:Y$270)/$I$262, SUMIF($J$5:Y$5, $D297,$J$270:Y$270)-SUM($I297:Y297))</f>
        <v>0</v>
      </c>
      <c r="AA297" s="8">
        <f>IF(SUM($I297:Z297)&lt;SUMIF($J$5:Z$5, $D297,$J$270:Z$270), SUMIF($J$5:Z$5, $D297,$J$270:Z$270)/$I$262, SUMIF($J$5:Z$5, $D297,$J$270:Z$270)-SUM($I297:Z297))</f>
        <v>0</v>
      </c>
      <c r="AB297" s="8">
        <f>IF(SUM($I297:AA297)&lt;SUMIF($J$5:AA$5, $D297,$J$270:AA$270), SUMIF($J$5:AA$5, $D297,$J$270:AA$270)/$I$262, SUMIF($J$5:AA$5, $D297,$J$270:AA$270)-SUM($I297:AA297))</f>
        <v>0</v>
      </c>
      <c r="AC297" s="8">
        <f>IF(SUM($I297:AB297)&lt;SUMIF($J$5:AB$5, $D297,$J$270:AB$270), SUMIF($J$5:AB$5, $D297,$J$270:AB$270)/$I$262, SUMIF($J$5:AB$5, $D297,$J$270:AB$270)-SUM($I297:AB297))</f>
        <v>0</v>
      </c>
      <c r="AD297" s="8">
        <f>IF(SUM($I297:AC297)&lt;SUMIF($J$5:AC$5, $D297,$J$270:AC$270), SUMIF($J$5:AC$5, $D297,$J$270:AC$270)/$I$262, SUMIF($J$5:AC$5, $D297,$J$270:AC$270)-SUM($I297:AC297))</f>
        <v>0</v>
      </c>
      <c r="AE297" s="8">
        <f>IF(SUM($I297:AD297)&lt;SUMIF($J$5:AD$5, $D297,$J$270:AD$270), SUMIF($J$5:AD$5, $D297,$J$270:AD$270)/$I$262, SUMIF($J$5:AD$5, $D297,$J$270:AD$270)-SUM($I297:AD297))</f>
        <v>0</v>
      </c>
      <c r="AF297" s="8">
        <f>IF(SUM($I297:AE297)&lt;SUMIF($J$5:AE$5, $D297,$J$270:AE$270), SUMIF($J$5:AE$5, $D297,$J$270:AE$270)/$I$262, SUMIF($J$5:AE$5, $D297,$J$270:AE$270)-SUM($I297:AE297))</f>
        <v>0</v>
      </c>
      <c r="AG297" s="8">
        <f>IF(SUM($I297:AF297)&lt;SUMIF($J$5:AF$5, $D297,$J$270:AF$270), SUMIF($J$5:AF$5, $D297,$J$270:AF$270)/$I$262, SUMIF($J$5:AF$5, $D297,$J$270:AF$270)-SUM($I297:AF297))</f>
        <v>0</v>
      </c>
      <c r="AH297" s="8">
        <f>IF(SUM($I297:AG297)&lt;SUMIF($J$5:AG$5, $D297,$J$270:AG$270), SUMIF($J$5:AG$5, $D297,$J$270:AG$270)/$I$262, SUMIF($J$5:AG$5, $D297,$J$270:AG$270)-SUM($I297:AG297))</f>
        <v>0</v>
      </c>
      <c r="AI297" s="8">
        <f>IF(SUM($I297:AH297)&lt;SUMIF($J$5:AH$5, $D297,$J$270:AH$270), SUMIF($J$5:AH$5, $D297,$J$270:AH$270)/$I$262, SUMIF($J$5:AH$5, $D297,$J$270:AH$270)-SUM($I297:AH297))</f>
        <v>0</v>
      </c>
      <c r="AJ297" s="8">
        <f>IF(SUM($I297:AI297)&lt;SUMIF($J$5:AI$5, $D297,$J$270:AI$270), SUMIF($J$5:AI$5, $D297,$J$270:AI$270)/$I$262, SUMIF($J$5:AI$5, $D297,$J$270:AI$270)-SUM($I297:AI297))</f>
        <v>2.2528224046370626</v>
      </c>
      <c r="AK297" s="8">
        <f>IF(SUM($I297:AJ297)&lt;SUMIF($J$5:AJ$5, $D297,$J$270:AJ$270), SUMIF($J$5:AJ$5, $D297,$J$270:AJ$270)/$I$262, SUMIF($J$5:AJ$5, $D297,$J$270:AJ$270)-SUM($I297:AJ297))</f>
        <v>2.2528224046370626</v>
      </c>
      <c r="AL297" s="8">
        <f>IF(SUM($I297:AK297)&lt;SUMIF($J$5:AK$5, $D297,$J$270:AK$270), SUMIF($J$5:AK$5, $D297,$J$270:AK$270)/$I$262, SUMIF($J$5:AK$5, $D297,$J$270:AK$270)-SUM($I297:AK297))</f>
        <v>2.2528224046370626</v>
      </c>
      <c r="AM297" s="8">
        <f>IF(SUM($I297:AL297)&lt;SUMIF($J$5:AL$5, $D297,$J$270:AL$270), SUMIF($J$5:AL$5, $D297,$J$270:AL$270)/$I$262, SUMIF($J$5:AL$5, $D297,$J$270:AL$270)-SUM($I297:AL297))</f>
        <v>2.2528224046370626</v>
      </c>
      <c r="AP297" s="9"/>
    </row>
    <row r="298" spans="4:42" ht="12.75" customHeight="1">
      <c r="D298" s="36">
        <f t="shared" si="192"/>
        <v>2037</v>
      </c>
      <c r="E298" s="1" t="s">
        <v>50</v>
      </c>
      <c r="I298" s="57"/>
      <c r="J298" s="8">
        <f>IF(SUM($I298:I298)&lt;SUMIF(I$5:$J$5, $D298,I$270:$J$270), SUMIF(I$5:$J$5, $D298,I$270:$J$270)/$I$262, SUMIF(I$5:$J$5, $D298,I$270:$J$270)-SUM($I298:I298))</f>
        <v>0</v>
      </c>
      <c r="K298" s="8">
        <f>IF(SUM($I298:J298)&lt;SUMIF(J$5:$J$5, $D298,J$270:$J$270), SUMIF(J$5:$J$5, $D298,J$270:$J$270)/$I$262, SUMIF(J$5:$J$5, $D298,J$270:$J$270)-SUM($I298:J298))</f>
        <v>0</v>
      </c>
      <c r="L298" s="8">
        <f>IF(SUM($I298:K298)&lt;SUMIF($J$5:K$5, $D298,$J$270:K$270), SUMIF($J$5:K$5, $D298,$J$270:K$270)/$I$262, SUMIF($J$5:K$5, $D298,$J$270:K$270)-SUM($I298:K298))</f>
        <v>0</v>
      </c>
      <c r="M298" s="8">
        <f>IF(SUM($I298:L298)&lt;SUMIF($J$5:L$5, $D298,$J$270:L$270), SUMIF($J$5:L$5, $D298,$J$270:L$270)/$I$262, SUMIF($J$5:L$5, $D298,$J$270:L$270)-SUM($I298:L298))</f>
        <v>0</v>
      </c>
      <c r="N298" s="8">
        <f>IF(SUM($I298:M298)&lt;SUMIF($J$5:M$5, $D298,$J$270:M$270), SUMIF($J$5:M$5, $D298,$J$270:M$270)/$I$262, SUMIF($J$5:M$5, $D298,$J$270:M$270)-SUM($I298:M298))</f>
        <v>0</v>
      </c>
      <c r="O298" s="8">
        <f>IF(SUM($I298:N298)&lt;SUMIF($J$5:N$5, $D298,$J$270:N$270), SUMIF($J$5:N$5, $D298,$J$270:N$270)/$I$262, SUMIF($J$5:N$5, $D298,$J$270:N$270)-SUM($I298:N298))</f>
        <v>0</v>
      </c>
      <c r="P298" s="8">
        <f>IF(SUM($I298:O298)&lt;SUMIF($J$5:O$5, $D298,$J$270:O$270), SUMIF($J$5:O$5, $D298,$J$270:O$270)/$I$262, SUMIF($J$5:O$5, $D298,$J$270:O$270)-SUM($I298:O298))</f>
        <v>0</v>
      </c>
      <c r="Q298" s="8">
        <f>IF(SUM($I298:P298)&lt;SUMIF($J$5:P$5, $D298,$J$270:P$270), SUMIF($J$5:P$5, $D298,$J$270:P$270)/$I$262, SUMIF($J$5:P$5, $D298,$J$270:P$270)-SUM($I298:P298))</f>
        <v>0</v>
      </c>
      <c r="R298" s="8">
        <f>IF(SUM($I298:Q298)&lt;SUMIF($J$5:Q$5, $D298,$J$270:Q$270), SUMIF($J$5:Q$5, $D298,$J$270:Q$270)/$I$262, SUMIF($J$5:Q$5, $D298,$J$270:Q$270)-SUM($I298:Q298))</f>
        <v>0</v>
      </c>
      <c r="S298" s="8">
        <f>IF(SUM($I298:R298)&lt;SUMIF($J$5:R$5, $D298,$J$270:R$270), SUMIF($J$5:R$5, $D298,$J$270:R$270)/$I$262, SUMIF($J$5:R$5, $D298,$J$270:R$270)-SUM($I298:R298))</f>
        <v>0</v>
      </c>
      <c r="T298" s="8">
        <f>IF(SUM($I298:S298)&lt;SUMIF($J$5:S$5, $D298,$J$270:S$270), SUMIF($J$5:S$5, $D298,$J$270:S$270)/$I$262, SUMIF($J$5:S$5, $D298,$J$270:S$270)-SUM($I298:S298))</f>
        <v>0</v>
      </c>
      <c r="U298" s="8">
        <f>IF(SUM($I298:T298)&lt;SUMIF($J$5:T$5, $D298,$J$270:T$270), SUMIF($J$5:T$5, $D298,$J$270:T$270)/$I$262, SUMIF($J$5:T$5, $D298,$J$270:T$270)-SUM($I298:T298))</f>
        <v>0</v>
      </c>
      <c r="V298" s="8">
        <f>IF(SUM($I298:U298)&lt;SUMIF($J$5:U$5, $D298,$J$270:U$270), SUMIF($J$5:U$5, $D298,$J$270:U$270)/$I$262, SUMIF($J$5:U$5, $D298,$J$270:U$270)-SUM($I298:U298))</f>
        <v>0</v>
      </c>
      <c r="W298" s="8">
        <f>IF(SUM($I298:V298)&lt;SUMIF($J$5:V$5, $D298,$J$270:V$270), SUMIF($J$5:V$5, $D298,$J$270:V$270)/$I$262, SUMIF($J$5:V$5, $D298,$J$270:V$270)-SUM($I298:V298))</f>
        <v>0</v>
      </c>
      <c r="X298" s="8">
        <f>IF(SUM($I298:W298)&lt;SUMIF($J$5:W$5, $D298,$J$270:W$270), SUMIF($J$5:W$5, $D298,$J$270:W$270)/$I$262, SUMIF($J$5:W$5, $D298,$J$270:W$270)-SUM($I298:W298))</f>
        <v>0</v>
      </c>
      <c r="Y298" s="8">
        <f>IF(SUM($I298:X298)&lt;SUMIF($J$5:X$5, $D298,$J$270:X$270), SUMIF($J$5:X$5, $D298,$J$270:X$270)/$I$262, SUMIF($J$5:X$5, $D298,$J$270:X$270)-SUM($I298:X298))</f>
        <v>0</v>
      </c>
      <c r="Z298" s="8">
        <f>IF(SUM($I298:Y298)&lt;SUMIF($J$5:Y$5, $D298,$J$270:Y$270), SUMIF($J$5:Y$5, $D298,$J$270:Y$270)/$I$262, SUMIF($J$5:Y$5, $D298,$J$270:Y$270)-SUM($I298:Y298))</f>
        <v>0</v>
      </c>
      <c r="AA298" s="8">
        <f>IF(SUM($I298:Z298)&lt;SUMIF($J$5:Z$5, $D298,$J$270:Z$270), SUMIF($J$5:Z$5, $D298,$J$270:Z$270)/$I$262, SUMIF($J$5:Z$5, $D298,$J$270:Z$270)-SUM($I298:Z298))</f>
        <v>0</v>
      </c>
      <c r="AB298" s="8">
        <f>IF(SUM($I298:AA298)&lt;SUMIF($J$5:AA$5, $D298,$J$270:AA$270), SUMIF($J$5:AA$5, $D298,$J$270:AA$270)/$I$262, SUMIF($J$5:AA$5, $D298,$J$270:AA$270)-SUM($I298:AA298))</f>
        <v>0</v>
      </c>
      <c r="AC298" s="8">
        <f>IF(SUM($I298:AB298)&lt;SUMIF($J$5:AB$5, $D298,$J$270:AB$270), SUMIF($J$5:AB$5, $D298,$J$270:AB$270)/$I$262, SUMIF($J$5:AB$5, $D298,$J$270:AB$270)-SUM($I298:AB298))</f>
        <v>0</v>
      </c>
      <c r="AD298" s="8">
        <f>IF(SUM($I298:AC298)&lt;SUMIF($J$5:AC$5, $D298,$J$270:AC$270), SUMIF($J$5:AC$5, $D298,$J$270:AC$270)/$I$262, SUMIF($J$5:AC$5, $D298,$J$270:AC$270)-SUM($I298:AC298))</f>
        <v>0</v>
      </c>
      <c r="AE298" s="8">
        <f>IF(SUM($I298:AD298)&lt;SUMIF($J$5:AD$5, $D298,$J$270:AD$270), SUMIF($J$5:AD$5, $D298,$J$270:AD$270)/$I$262, SUMIF($J$5:AD$5, $D298,$J$270:AD$270)-SUM($I298:AD298))</f>
        <v>0</v>
      </c>
      <c r="AF298" s="8">
        <f>IF(SUM($I298:AE298)&lt;SUMIF($J$5:AE$5, $D298,$J$270:AE$270), SUMIF($J$5:AE$5, $D298,$J$270:AE$270)/$I$262, SUMIF($J$5:AE$5, $D298,$J$270:AE$270)-SUM($I298:AE298))</f>
        <v>0</v>
      </c>
      <c r="AG298" s="8">
        <f>IF(SUM($I298:AF298)&lt;SUMIF($J$5:AF$5, $D298,$J$270:AF$270), SUMIF($J$5:AF$5, $D298,$J$270:AF$270)/$I$262, SUMIF($J$5:AF$5, $D298,$J$270:AF$270)-SUM($I298:AF298))</f>
        <v>0</v>
      </c>
      <c r="AH298" s="8">
        <f>IF(SUM($I298:AG298)&lt;SUMIF($J$5:AG$5, $D298,$J$270:AG$270), SUMIF($J$5:AG$5, $D298,$J$270:AG$270)/$I$262, SUMIF($J$5:AG$5, $D298,$J$270:AG$270)-SUM($I298:AG298))</f>
        <v>0</v>
      </c>
      <c r="AI298" s="8">
        <f>IF(SUM($I298:AH298)&lt;SUMIF($J$5:AH$5, $D298,$J$270:AH$270), SUMIF($J$5:AH$5, $D298,$J$270:AH$270)/$I$262, SUMIF($J$5:AH$5, $D298,$J$270:AH$270)-SUM($I298:AH298))</f>
        <v>0</v>
      </c>
      <c r="AJ298" s="8">
        <f>IF(SUM($I298:AI298)&lt;SUMIF($J$5:AI$5, $D298,$J$270:AI$270), SUMIF($J$5:AI$5, $D298,$J$270:AI$270)/$I$262, SUMIF($J$5:AI$5, $D298,$J$270:AI$270)-SUM($I298:AI298))</f>
        <v>0</v>
      </c>
      <c r="AK298" s="8">
        <f>IF(SUM($I298:AJ298)&lt;SUMIF($J$5:AJ$5, $D298,$J$270:AJ$270), SUMIF($J$5:AJ$5, $D298,$J$270:AJ$270)/$I$262, SUMIF($J$5:AJ$5, $D298,$J$270:AJ$270)-SUM($I298:AJ298))</f>
        <v>2.2528224046370626</v>
      </c>
      <c r="AL298" s="8">
        <f>IF(SUM($I298:AK298)&lt;SUMIF($J$5:AK$5, $D298,$J$270:AK$270), SUMIF($J$5:AK$5, $D298,$J$270:AK$270)/$I$262, SUMIF($J$5:AK$5, $D298,$J$270:AK$270)-SUM($I298:AK298))</f>
        <v>2.2528224046370626</v>
      </c>
      <c r="AM298" s="8">
        <f>IF(SUM($I298:AL298)&lt;SUMIF($J$5:AL$5, $D298,$J$270:AL$270), SUMIF($J$5:AL$5, $D298,$J$270:AL$270)/$I$262, SUMIF($J$5:AL$5, $D298,$J$270:AL$270)-SUM($I298:AL298))</f>
        <v>2.2528224046370626</v>
      </c>
      <c r="AP298" s="9"/>
    </row>
    <row r="299" spans="4:42" ht="12.75" customHeight="1">
      <c r="D299" s="36">
        <f t="shared" si="192"/>
        <v>2038</v>
      </c>
      <c r="E299" s="1" t="s">
        <v>50</v>
      </c>
      <c r="I299" s="57"/>
      <c r="J299" s="8">
        <f>IF(SUM($I299:I299)&lt;SUMIF(I$5:$J$5, $D299,I$270:$J$270), SUMIF(I$5:$J$5, $D299,I$270:$J$270)/$I$262, SUMIF(I$5:$J$5, $D299,I$270:$J$270)-SUM($I299:I299))</f>
        <v>0</v>
      </c>
      <c r="K299" s="8">
        <f>IF(SUM($I299:J299)&lt;SUMIF(J$5:$J$5, $D299,J$270:$J$270), SUMIF(J$5:$J$5, $D299,J$270:$J$270)/$I$262, SUMIF(J$5:$J$5, $D299,J$270:$J$270)-SUM($I299:J299))</f>
        <v>0</v>
      </c>
      <c r="L299" s="8">
        <f>IF(SUM($I299:K299)&lt;SUMIF($J$5:K$5, $D299,$J$270:K$270), SUMIF($J$5:K$5, $D299,$J$270:K$270)/$I$262, SUMIF($J$5:K$5, $D299,$J$270:K$270)-SUM($I299:K299))</f>
        <v>0</v>
      </c>
      <c r="M299" s="8">
        <f>IF(SUM($I299:L299)&lt;SUMIF($J$5:L$5, $D299,$J$270:L$270), SUMIF($J$5:L$5, $D299,$J$270:L$270)/$I$262, SUMIF($J$5:L$5, $D299,$J$270:L$270)-SUM($I299:L299))</f>
        <v>0</v>
      </c>
      <c r="N299" s="8">
        <f>IF(SUM($I299:M299)&lt;SUMIF($J$5:M$5, $D299,$J$270:M$270), SUMIF($J$5:M$5, $D299,$J$270:M$270)/$I$262, SUMIF($J$5:M$5, $D299,$J$270:M$270)-SUM($I299:M299))</f>
        <v>0</v>
      </c>
      <c r="O299" s="8">
        <f>IF(SUM($I299:N299)&lt;SUMIF($J$5:N$5, $D299,$J$270:N$270), SUMIF($J$5:N$5, $D299,$J$270:N$270)/$I$262, SUMIF($J$5:N$5, $D299,$J$270:N$270)-SUM($I299:N299))</f>
        <v>0</v>
      </c>
      <c r="P299" s="8">
        <f>IF(SUM($I299:O299)&lt;SUMIF($J$5:O$5, $D299,$J$270:O$270), SUMIF($J$5:O$5, $D299,$J$270:O$270)/$I$262, SUMIF($J$5:O$5, $D299,$J$270:O$270)-SUM($I299:O299))</f>
        <v>0</v>
      </c>
      <c r="Q299" s="8">
        <f>IF(SUM($I299:P299)&lt;SUMIF($J$5:P$5, $D299,$J$270:P$270), SUMIF($J$5:P$5, $D299,$J$270:P$270)/$I$262, SUMIF($J$5:P$5, $D299,$J$270:P$270)-SUM($I299:P299))</f>
        <v>0</v>
      </c>
      <c r="R299" s="8">
        <f>IF(SUM($I299:Q299)&lt;SUMIF($J$5:Q$5, $D299,$J$270:Q$270), SUMIF($J$5:Q$5, $D299,$J$270:Q$270)/$I$262, SUMIF($J$5:Q$5, $D299,$J$270:Q$270)-SUM($I299:Q299))</f>
        <v>0</v>
      </c>
      <c r="S299" s="8">
        <f>IF(SUM($I299:R299)&lt;SUMIF($J$5:R$5, $D299,$J$270:R$270), SUMIF($J$5:R$5, $D299,$J$270:R$270)/$I$262, SUMIF($J$5:R$5, $D299,$J$270:R$270)-SUM($I299:R299))</f>
        <v>0</v>
      </c>
      <c r="T299" s="8">
        <f>IF(SUM($I299:S299)&lt;SUMIF($J$5:S$5, $D299,$J$270:S$270), SUMIF($J$5:S$5, $D299,$J$270:S$270)/$I$262, SUMIF($J$5:S$5, $D299,$J$270:S$270)-SUM($I299:S299))</f>
        <v>0</v>
      </c>
      <c r="U299" s="8">
        <f>IF(SUM($I299:T299)&lt;SUMIF($J$5:T$5, $D299,$J$270:T$270), SUMIF($J$5:T$5, $D299,$J$270:T$270)/$I$262, SUMIF($J$5:T$5, $D299,$J$270:T$270)-SUM($I299:T299))</f>
        <v>0</v>
      </c>
      <c r="V299" s="8">
        <f>IF(SUM($I299:U299)&lt;SUMIF($J$5:U$5, $D299,$J$270:U$270), SUMIF($J$5:U$5, $D299,$J$270:U$270)/$I$262, SUMIF($J$5:U$5, $D299,$J$270:U$270)-SUM($I299:U299))</f>
        <v>0</v>
      </c>
      <c r="W299" s="8">
        <f>IF(SUM($I299:V299)&lt;SUMIF($J$5:V$5, $D299,$J$270:V$270), SUMIF($J$5:V$5, $D299,$J$270:V$270)/$I$262, SUMIF($J$5:V$5, $D299,$J$270:V$270)-SUM($I299:V299))</f>
        <v>0</v>
      </c>
      <c r="X299" s="8">
        <f>IF(SUM($I299:W299)&lt;SUMIF($J$5:W$5, $D299,$J$270:W$270), SUMIF($J$5:W$5, $D299,$J$270:W$270)/$I$262, SUMIF($J$5:W$5, $D299,$J$270:W$270)-SUM($I299:W299))</f>
        <v>0</v>
      </c>
      <c r="Y299" s="8">
        <f>IF(SUM($I299:X299)&lt;SUMIF($J$5:X$5, $D299,$J$270:X$270), SUMIF($J$5:X$5, $D299,$J$270:X$270)/$I$262, SUMIF($J$5:X$5, $D299,$J$270:X$270)-SUM($I299:X299))</f>
        <v>0</v>
      </c>
      <c r="Z299" s="8">
        <f>IF(SUM($I299:Y299)&lt;SUMIF($J$5:Y$5, $D299,$J$270:Y$270), SUMIF($J$5:Y$5, $D299,$J$270:Y$270)/$I$262, SUMIF($J$5:Y$5, $D299,$J$270:Y$270)-SUM($I299:Y299))</f>
        <v>0</v>
      </c>
      <c r="AA299" s="8">
        <f>IF(SUM($I299:Z299)&lt;SUMIF($J$5:Z$5, $D299,$J$270:Z$270), SUMIF($J$5:Z$5, $D299,$J$270:Z$270)/$I$262, SUMIF($J$5:Z$5, $D299,$J$270:Z$270)-SUM($I299:Z299))</f>
        <v>0</v>
      </c>
      <c r="AB299" s="8">
        <f>IF(SUM($I299:AA299)&lt;SUMIF($J$5:AA$5, $D299,$J$270:AA$270), SUMIF($J$5:AA$5, $D299,$J$270:AA$270)/$I$262, SUMIF($J$5:AA$5, $D299,$J$270:AA$270)-SUM($I299:AA299))</f>
        <v>0</v>
      </c>
      <c r="AC299" s="8">
        <f>IF(SUM($I299:AB299)&lt;SUMIF($J$5:AB$5, $D299,$J$270:AB$270), SUMIF($J$5:AB$5, $D299,$J$270:AB$270)/$I$262, SUMIF($J$5:AB$5, $D299,$J$270:AB$270)-SUM($I299:AB299))</f>
        <v>0</v>
      </c>
      <c r="AD299" s="8">
        <f>IF(SUM($I299:AC299)&lt;SUMIF($J$5:AC$5, $D299,$J$270:AC$270), SUMIF($J$5:AC$5, $D299,$J$270:AC$270)/$I$262, SUMIF($J$5:AC$5, $D299,$J$270:AC$270)-SUM($I299:AC299))</f>
        <v>0</v>
      </c>
      <c r="AE299" s="8">
        <f>IF(SUM($I299:AD299)&lt;SUMIF($J$5:AD$5, $D299,$J$270:AD$270), SUMIF($J$5:AD$5, $D299,$J$270:AD$270)/$I$262, SUMIF($J$5:AD$5, $D299,$J$270:AD$270)-SUM($I299:AD299))</f>
        <v>0</v>
      </c>
      <c r="AF299" s="8">
        <f>IF(SUM($I299:AE299)&lt;SUMIF($J$5:AE$5, $D299,$J$270:AE$270), SUMIF($J$5:AE$5, $D299,$J$270:AE$270)/$I$262, SUMIF($J$5:AE$5, $D299,$J$270:AE$270)-SUM($I299:AE299))</f>
        <v>0</v>
      </c>
      <c r="AG299" s="8">
        <f>IF(SUM($I299:AF299)&lt;SUMIF($J$5:AF$5, $D299,$J$270:AF$270), SUMIF($J$5:AF$5, $D299,$J$270:AF$270)/$I$262, SUMIF($J$5:AF$5, $D299,$J$270:AF$270)-SUM($I299:AF299))</f>
        <v>0</v>
      </c>
      <c r="AH299" s="8">
        <f>IF(SUM($I299:AG299)&lt;SUMIF($J$5:AG$5, $D299,$J$270:AG$270), SUMIF($J$5:AG$5, $D299,$J$270:AG$270)/$I$262, SUMIF($J$5:AG$5, $D299,$J$270:AG$270)-SUM($I299:AG299))</f>
        <v>0</v>
      </c>
      <c r="AI299" s="8">
        <f>IF(SUM($I299:AH299)&lt;SUMIF($J$5:AH$5, $D299,$J$270:AH$270), SUMIF($J$5:AH$5, $D299,$J$270:AH$270)/$I$262, SUMIF($J$5:AH$5, $D299,$J$270:AH$270)-SUM($I299:AH299))</f>
        <v>0</v>
      </c>
      <c r="AJ299" s="8">
        <f>IF(SUM($I299:AI299)&lt;SUMIF($J$5:AI$5, $D299,$J$270:AI$270), SUMIF($J$5:AI$5, $D299,$J$270:AI$270)/$I$262, SUMIF($J$5:AI$5, $D299,$J$270:AI$270)-SUM($I299:AI299))</f>
        <v>0</v>
      </c>
      <c r="AK299" s="8">
        <f>IF(SUM($I299:AJ299)&lt;SUMIF($J$5:AJ$5, $D299,$J$270:AJ$270), SUMIF($J$5:AJ$5, $D299,$J$270:AJ$270)/$I$262, SUMIF($J$5:AJ$5, $D299,$J$270:AJ$270)-SUM($I299:AJ299))</f>
        <v>0</v>
      </c>
      <c r="AL299" s="8">
        <f>IF(SUM($I299:AK299)&lt;SUMIF($J$5:AK$5, $D299,$J$270:AK$270), SUMIF($J$5:AK$5, $D299,$J$270:AK$270)/$I$262, SUMIF($J$5:AK$5, $D299,$J$270:AK$270)-SUM($I299:AK299))</f>
        <v>2.2528224046370626</v>
      </c>
      <c r="AM299" s="8">
        <f>IF(SUM($I299:AL299)&lt;SUMIF($J$5:AL$5, $D299,$J$270:AL$270), SUMIF($J$5:AL$5, $D299,$J$270:AL$270)/$I$262, SUMIF($J$5:AL$5, $D299,$J$270:AL$270)-SUM($I299:AL299))</f>
        <v>2.2528224046370626</v>
      </c>
      <c r="AP299" s="9"/>
    </row>
    <row r="300" spans="4:42" ht="12.75" customHeight="1">
      <c r="D300" s="36">
        <f t="shared" si="192"/>
        <v>2039</v>
      </c>
      <c r="E300" s="1" t="s">
        <v>50</v>
      </c>
      <c r="I300" s="57"/>
      <c r="J300" s="8">
        <f>IF(SUM($I300:I300)&lt;SUMIF(I$5:$J$5, $D300,I$270:$J$270), SUMIF(I$5:$J$5, $D300,I$270:$J$270)/$I$262, SUMIF(I$5:$J$5, $D300,I$270:$J$270)-SUM($I300:I300))</f>
        <v>0</v>
      </c>
      <c r="K300" s="8">
        <f>IF(SUM($I300:J300)&lt;SUMIF(J$5:$J$5, $D300,J$270:$J$270), SUMIF(J$5:$J$5, $D300,J$270:$J$270)/$I$262, SUMIF(J$5:$J$5, $D300,J$270:$J$270)-SUM($I300:J300))</f>
        <v>0</v>
      </c>
      <c r="L300" s="8">
        <f>IF(SUM($I300:K300)&lt;SUMIF($J$5:K$5, $D300,$J$270:K$270), SUMIF($J$5:K$5, $D300,$J$270:K$270)/$I$262, SUMIF($J$5:K$5, $D300,$J$270:K$270)-SUM($I300:K300))</f>
        <v>0</v>
      </c>
      <c r="M300" s="8">
        <f>IF(SUM($I300:L300)&lt;SUMIF($J$5:L$5, $D300,$J$270:L$270), SUMIF($J$5:L$5, $D300,$J$270:L$270)/$I$262, SUMIF($J$5:L$5, $D300,$J$270:L$270)-SUM($I300:L300))</f>
        <v>0</v>
      </c>
      <c r="N300" s="8">
        <f>IF(SUM($I300:M300)&lt;SUMIF($J$5:M$5, $D300,$J$270:M$270), SUMIF($J$5:M$5, $D300,$J$270:M$270)/$I$262, SUMIF($J$5:M$5, $D300,$J$270:M$270)-SUM($I300:M300))</f>
        <v>0</v>
      </c>
      <c r="O300" s="8">
        <f>IF(SUM($I300:N300)&lt;SUMIF($J$5:N$5, $D300,$J$270:N$270), SUMIF($J$5:N$5, $D300,$J$270:N$270)/$I$262, SUMIF($J$5:N$5, $D300,$J$270:N$270)-SUM($I300:N300))</f>
        <v>0</v>
      </c>
      <c r="P300" s="8">
        <f>IF(SUM($I300:O300)&lt;SUMIF($J$5:O$5, $D300,$J$270:O$270), SUMIF($J$5:O$5, $D300,$J$270:O$270)/$I$262, SUMIF($J$5:O$5, $D300,$J$270:O$270)-SUM($I300:O300))</f>
        <v>0</v>
      </c>
      <c r="Q300" s="8">
        <f>IF(SUM($I300:P300)&lt;SUMIF($J$5:P$5, $D300,$J$270:P$270), SUMIF($J$5:P$5, $D300,$J$270:P$270)/$I$262, SUMIF($J$5:P$5, $D300,$J$270:P$270)-SUM($I300:P300))</f>
        <v>0</v>
      </c>
      <c r="R300" s="8">
        <f>IF(SUM($I300:Q300)&lt;SUMIF($J$5:Q$5, $D300,$J$270:Q$270), SUMIF($J$5:Q$5, $D300,$J$270:Q$270)/$I$262, SUMIF($J$5:Q$5, $D300,$J$270:Q$270)-SUM($I300:Q300))</f>
        <v>0</v>
      </c>
      <c r="S300" s="8">
        <f>IF(SUM($I300:R300)&lt;SUMIF($J$5:R$5, $D300,$J$270:R$270), SUMIF($J$5:R$5, $D300,$J$270:R$270)/$I$262, SUMIF($J$5:R$5, $D300,$J$270:R$270)-SUM($I300:R300))</f>
        <v>0</v>
      </c>
      <c r="T300" s="8">
        <f>IF(SUM($I300:S300)&lt;SUMIF($J$5:S$5, $D300,$J$270:S$270), SUMIF($J$5:S$5, $D300,$J$270:S$270)/$I$262, SUMIF($J$5:S$5, $D300,$J$270:S$270)-SUM($I300:S300))</f>
        <v>0</v>
      </c>
      <c r="U300" s="8">
        <f>IF(SUM($I300:T300)&lt;SUMIF($J$5:T$5, $D300,$J$270:T$270), SUMIF($J$5:T$5, $D300,$J$270:T$270)/$I$262, SUMIF($J$5:T$5, $D300,$J$270:T$270)-SUM($I300:T300))</f>
        <v>0</v>
      </c>
      <c r="V300" s="8">
        <f>IF(SUM($I300:U300)&lt;SUMIF($J$5:U$5, $D300,$J$270:U$270), SUMIF($J$5:U$5, $D300,$J$270:U$270)/$I$262, SUMIF($J$5:U$5, $D300,$J$270:U$270)-SUM($I300:U300))</f>
        <v>0</v>
      </c>
      <c r="W300" s="8">
        <f>IF(SUM($I300:V300)&lt;SUMIF($J$5:V$5, $D300,$J$270:V$270), SUMIF($J$5:V$5, $D300,$J$270:V$270)/$I$262, SUMIF($J$5:V$5, $D300,$J$270:V$270)-SUM($I300:V300))</f>
        <v>0</v>
      </c>
      <c r="X300" s="8">
        <f>IF(SUM($I300:W300)&lt;SUMIF($J$5:W$5, $D300,$J$270:W$270), SUMIF($J$5:W$5, $D300,$J$270:W$270)/$I$262, SUMIF($J$5:W$5, $D300,$J$270:W$270)-SUM($I300:W300))</f>
        <v>0</v>
      </c>
      <c r="Y300" s="8">
        <f>IF(SUM($I300:X300)&lt;SUMIF($J$5:X$5, $D300,$J$270:X$270), SUMIF($J$5:X$5, $D300,$J$270:X$270)/$I$262, SUMIF($J$5:X$5, $D300,$J$270:X$270)-SUM($I300:X300))</f>
        <v>0</v>
      </c>
      <c r="Z300" s="8">
        <f>IF(SUM($I300:Y300)&lt;SUMIF($J$5:Y$5, $D300,$J$270:Y$270), SUMIF($J$5:Y$5, $D300,$J$270:Y$270)/$I$262, SUMIF($J$5:Y$5, $D300,$J$270:Y$270)-SUM($I300:Y300))</f>
        <v>0</v>
      </c>
      <c r="AA300" s="8">
        <f>IF(SUM($I300:Z300)&lt;SUMIF($J$5:Z$5, $D300,$J$270:Z$270), SUMIF($J$5:Z$5, $D300,$J$270:Z$270)/$I$262, SUMIF($J$5:Z$5, $D300,$J$270:Z$270)-SUM($I300:Z300))</f>
        <v>0</v>
      </c>
      <c r="AB300" s="8">
        <f>IF(SUM($I300:AA300)&lt;SUMIF($J$5:AA$5, $D300,$J$270:AA$270), SUMIF($J$5:AA$5, $D300,$J$270:AA$270)/$I$262, SUMIF($J$5:AA$5, $D300,$J$270:AA$270)-SUM($I300:AA300))</f>
        <v>0</v>
      </c>
      <c r="AC300" s="8">
        <f>IF(SUM($I300:AB300)&lt;SUMIF($J$5:AB$5, $D300,$J$270:AB$270), SUMIF($J$5:AB$5, $D300,$J$270:AB$270)/$I$262, SUMIF($J$5:AB$5, $D300,$J$270:AB$270)-SUM($I300:AB300))</f>
        <v>0</v>
      </c>
      <c r="AD300" s="8">
        <f>IF(SUM($I300:AC300)&lt;SUMIF($J$5:AC$5, $D300,$J$270:AC$270), SUMIF($J$5:AC$5, $D300,$J$270:AC$270)/$I$262, SUMIF($J$5:AC$5, $D300,$J$270:AC$270)-SUM($I300:AC300))</f>
        <v>0</v>
      </c>
      <c r="AE300" s="8">
        <f>IF(SUM($I300:AD300)&lt;SUMIF($J$5:AD$5, $D300,$J$270:AD$270), SUMIF($J$5:AD$5, $D300,$J$270:AD$270)/$I$262, SUMIF($J$5:AD$5, $D300,$J$270:AD$270)-SUM($I300:AD300))</f>
        <v>0</v>
      </c>
      <c r="AF300" s="8">
        <f>IF(SUM($I300:AE300)&lt;SUMIF($J$5:AE$5, $D300,$J$270:AE$270), SUMIF($J$5:AE$5, $D300,$J$270:AE$270)/$I$262, SUMIF($J$5:AE$5, $D300,$J$270:AE$270)-SUM($I300:AE300))</f>
        <v>0</v>
      </c>
      <c r="AG300" s="8">
        <f>IF(SUM($I300:AF300)&lt;SUMIF($J$5:AF$5, $D300,$J$270:AF$270), SUMIF($J$5:AF$5, $D300,$J$270:AF$270)/$I$262, SUMIF($J$5:AF$5, $D300,$J$270:AF$270)-SUM($I300:AF300))</f>
        <v>0</v>
      </c>
      <c r="AH300" s="8">
        <f>IF(SUM($I300:AG300)&lt;SUMIF($J$5:AG$5, $D300,$J$270:AG$270), SUMIF($J$5:AG$5, $D300,$J$270:AG$270)/$I$262, SUMIF($J$5:AG$5, $D300,$J$270:AG$270)-SUM($I300:AG300))</f>
        <v>0</v>
      </c>
      <c r="AI300" s="8">
        <f>IF(SUM($I300:AH300)&lt;SUMIF($J$5:AH$5, $D300,$J$270:AH$270), SUMIF($J$5:AH$5, $D300,$J$270:AH$270)/$I$262, SUMIF($J$5:AH$5, $D300,$J$270:AH$270)-SUM($I300:AH300))</f>
        <v>0</v>
      </c>
      <c r="AJ300" s="8">
        <f>IF(SUM($I300:AI300)&lt;SUMIF($J$5:AI$5, $D300,$J$270:AI$270), SUMIF($J$5:AI$5, $D300,$J$270:AI$270)/$I$262, SUMIF($J$5:AI$5, $D300,$J$270:AI$270)-SUM($I300:AI300))</f>
        <v>0</v>
      </c>
      <c r="AK300" s="8">
        <f>IF(SUM($I300:AJ300)&lt;SUMIF($J$5:AJ$5, $D300,$J$270:AJ$270), SUMIF($J$5:AJ$5, $D300,$J$270:AJ$270)/$I$262, SUMIF($J$5:AJ$5, $D300,$J$270:AJ$270)-SUM($I300:AJ300))</f>
        <v>0</v>
      </c>
      <c r="AL300" s="8">
        <f>IF(SUM($I300:AK300)&lt;SUMIF($J$5:AK$5, $D300,$J$270:AK$270), SUMIF($J$5:AK$5, $D300,$J$270:AK$270)/$I$262, SUMIF($J$5:AK$5, $D300,$J$270:AK$270)-SUM($I300:AK300))</f>
        <v>0</v>
      </c>
      <c r="AM300" s="8">
        <f>IF(SUM($I300:AL300)&lt;SUMIF($J$5:AL$5, $D300,$J$270:AL$270), SUMIF($J$5:AL$5, $D300,$J$270:AL$270)/$I$262, SUMIF($J$5:AL$5, $D300,$J$270:AL$270)-SUM($I300:AL300))</f>
        <v>2.2528224046370626</v>
      </c>
      <c r="AP300" s="9"/>
    </row>
    <row r="301" spans="4:42" ht="12.75" customHeight="1">
      <c r="D301" s="36">
        <f t="shared" si="192"/>
        <v>2040</v>
      </c>
      <c r="E301" s="1" t="s">
        <v>50</v>
      </c>
      <c r="I301" s="57"/>
      <c r="J301" s="8">
        <f>IF(SUM($I301:I301)&lt;SUMIF(I$5:$J$5, $D301,I$270:$J$270), SUMIF(I$5:$J$5, $D301,I$270:$J$270)/$I$262, SUMIF(I$5:$J$5, $D301,I$270:$J$270)-SUM($I301:I301))</f>
        <v>0</v>
      </c>
      <c r="K301" s="8">
        <f>IF(SUM($I301:J301)&lt;SUMIF(J$5:$J$5, $D301,J$270:$J$270), SUMIF(J$5:$J$5, $D301,J$270:$J$270)/$I$262, SUMIF(J$5:$J$5, $D301,J$270:$J$270)-SUM($I301:J301))</f>
        <v>0</v>
      </c>
      <c r="L301" s="8">
        <f>IF(SUM($I301:K301)&lt;SUMIF($J$5:K$5, $D301,$J$270:K$270), SUMIF($J$5:K$5, $D301,$J$270:K$270)/$I$262, SUMIF($J$5:K$5, $D301,$J$270:K$270)-SUM($I301:K301))</f>
        <v>0</v>
      </c>
      <c r="M301" s="8">
        <f>IF(SUM($I301:L301)&lt;SUMIF($J$5:L$5, $D301,$J$270:L$270), SUMIF($J$5:L$5, $D301,$J$270:L$270)/$I$262, SUMIF($J$5:L$5, $D301,$J$270:L$270)-SUM($I301:L301))</f>
        <v>0</v>
      </c>
      <c r="N301" s="8">
        <f>IF(SUM($I301:M301)&lt;SUMIF($J$5:M$5, $D301,$J$270:M$270), SUMIF($J$5:M$5, $D301,$J$270:M$270)/$I$262, SUMIF($J$5:M$5, $D301,$J$270:M$270)-SUM($I301:M301))</f>
        <v>0</v>
      </c>
      <c r="O301" s="8">
        <f>IF(SUM($I301:N301)&lt;SUMIF($J$5:N$5, $D301,$J$270:N$270), SUMIF($J$5:N$5, $D301,$J$270:N$270)/$I$262, SUMIF($J$5:N$5, $D301,$J$270:N$270)-SUM($I301:N301))</f>
        <v>0</v>
      </c>
      <c r="P301" s="8">
        <f>IF(SUM($I301:O301)&lt;SUMIF($J$5:O$5, $D301,$J$270:O$270), SUMIF($J$5:O$5, $D301,$J$270:O$270)/$I$262, SUMIF($J$5:O$5, $D301,$J$270:O$270)-SUM($I301:O301))</f>
        <v>0</v>
      </c>
      <c r="Q301" s="8">
        <f>IF(SUM($I301:P301)&lt;SUMIF($J$5:P$5, $D301,$J$270:P$270), SUMIF($J$5:P$5, $D301,$J$270:P$270)/$I$262, SUMIF($J$5:P$5, $D301,$J$270:P$270)-SUM($I301:P301))</f>
        <v>0</v>
      </c>
      <c r="R301" s="8">
        <f>IF(SUM($I301:Q301)&lt;SUMIF($J$5:Q$5, $D301,$J$270:Q$270), SUMIF($J$5:Q$5, $D301,$J$270:Q$270)/$I$262, SUMIF($J$5:Q$5, $D301,$J$270:Q$270)-SUM($I301:Q301))</f>
        <v>0</v>
      </c>
      <c r="S301" s="8">
        <f>IF(SUM($I301:R301)&lt;SUMIF($J$5:R$5, $D301,$J$270:R$270), SUMIF($J$5:R$5, $D301,$J$270:R$270)/$I$262, SUMIF($J$5:R$5, $D301,$J$270:R$270)-SUM($I301:R301))</f>
        <v>0</v>
      </c>
      <c r="T301" s="8">
        <f>IF(SUM($I301:S301)&lt;SUMIF($J$5:S$5, $D301,$J$270:S$270), SUMIF($J$5:S$5, $D301,$J$270:S$270)/$I$262, SUMIF($J$5:S$5, $D301,$J$270:S$270)-SUM($I301:S301))</f>
        <v>0</v>
      </c>
      <c r="U301" s="8">
        <f>IF(SUM($I301:T301)&lt;SUMIF($J$5:T$5, $D301,$J$270:T$270), SUMIF($J$5:T$5, $D301,$J$270:T$270)/$I$262, SUMIF($J$5:T$5, $D301,$J$270:T$270)-SUM($I301:T301))</f>
        <v>0</v>
      </c>
      <c r="V301" s="8">
        <f>IF(SUM($I301:U301)&lt;SUMIF($J$5:U$5, $D301,$J$270:U$270), SUMIF($J$5:U$5, $D301,$J$270:U$270)/$I$262, SUMIF($J$5:U$5, $D301,$J$270:U$270)-SUM($I301:U301))</f>
        <v>0</v>
      </c>
      <c r="W301" s="8">
        <f>IF(SUM($I301:V301)&lt;SUMIF($J$5:V$5, $D301,$J$270:V$270), SUMIF($J$5:V$5, $D301,$J$270:V$270)/$I$262, SUMIF($J$5:V$5, $D301,$J$270:V$270)-SUM($I301:V301))</f>
        <v>0</v>
      </c>
      <c r="X301" s="8">
        <f>IF(SUM($I301:W301)&lt;SUMIF($J$5:W$5, $D301,$J$270:W$270), SUMIF($J$5:W$5, $D301,$J$270:W$270)/$I$262, SUMIF($J$5:W$5, $D301,$J$270:W$270)-SUM($I301:W301))</f>
        <v>0</v>
      </c>
      <c r="Y301" s="8">
        <f>IF(SUM($I301:X301)&lt;SUMIF($J$5:X$5, $D301,$J$270:X$270), SUMIF($J$5:X$5, $D301,$J$270:X$270)/$I$262, SUMIF($J$5:X$5, $D301,$J$270:X$270)-SUM($I301:X301))</f>
        <v>0</v>
      </c>
      <c r="Z301" s="8">
        <f>IF(SUM($I301:Y301)&lt;SUMIF($J$5:Y$5, $D301,$J$270:Y$270), SUMIF($J$5:Y$5, $D301,$J$270:Y$270)/$I$262, SUMIF($J$5:Y$5, $D301,$J$270:Y$270)-SUM($I301:Y301))</f>
        <v>0</v>
      </c>
      <c r="AA301" s="8">
        <f>IF(SUM($I301:Z301)&lt;SUMIF($J$5:Z$5, $D301,$J$270:Z$270), SUMIF($J$5:Z$5, $D301,$J$270:Z$270)/$I$262, SUMIF($J$5:Z$5, $D301,$J$270:Z$270)-SUM($I301:Z301))</f>
        <v>0</v>
      </c>
      <c r="AB301" s="8">
        <f>IF(SUM($I301:AA301)&lt;SUMIF($J$5:AA$5, $D301,$J$270:AA$270), SUMIF($J$5:AA$5, $D301,$J$270:AA$270)/$I$262, SUMIF($J$5:AA$5, $D301,$J$270:AA$270)-SUM($I301:AA301))</f>
        <v>0</v>
      </c>
      <c r="AC301" s="8">
        <f>IF(SUM($I301:AB301)&lt;SUMIF($J$5:AB$5, $D301,$J$270:AB$270), SUMIF($J$5:AB$5, $D301,$J$270:AB$270)/$I$262, SUMIF($J$5:AB$5, $D301,$J$270:AB$270)-SUM($I301:AB301))</f>
        <v>0</v>
      </c>
      <c r="AD301" s="8">
        <f>IF(SUM($I301:AC301)&lt;SUMIF($J$5:AC$5, $D301,$J$270:AC$270), SUMIF($J$5:AC$5, $D301,$J$270:AC$270)/$I$262, SUMIF($J$5:AC$5, $D301,$J$270:AC$270)-SUM($I301:AC301))</f>
        <v>0</v>
      </c>
      <c r="AE301" s="8">
        <f>IF(SUM($I301:AD301)&lt;SUMIF($J$5:AD$5, $D301,$J$270:AD$270), SUMIF($J$5:AD$5, $D301,$J$270:AD$270)/$I$262, SUMIF($J$5:AD$5, $D301,$J$270:AD$270)-SUM($I301:AD301))</f>
        <v>0</v>
      </c>
      <c r="AF301" s="8">
        <f>IF(SUM($I301:AE301)&lt;SUMIF($J$5:AE$5, $D301,$J$270:AE$270), SUMIF($J$5:AE$5, $D301,$J$270:AE$270)/$I$262, SUMIF($J$5:AE$5, $D301,$J$270:AE$270)-SUM($I301:AE301))</f>
        <v>0</v>
      </c>
      <c r="AG301" s="8">
        <f>IF(SUM($I301:AF301)&lt;SUMIF($J$5:AF$5, $D301,$J$270:AF$270), SUMIF($J$5:AF$5, $D301,$J$270:AF$270)/$I$262, SUMIF($J$5:AF$5, $D301,$J$270:AF$270)-SUM($I301:AF301))</f>
        <v>0</v>
      </c>
      <c r="AH301" s="8">
        <f>IF(SUM($I301:AG301)&lt;SUMIF($J$5:AG$5, $D301,$J$270:AG$270), SUMIF($J$5:AG$5, $D301,$J$270:AG$270)/$I$262, SUMIF($J$5:AG$5, $D301,$J$270:AG$270)-SUM($I301:AG301))</f>
        <v>0</v>
      </c>
      <c r="AI301" s="8">
        <f>IF(SUM($I301:AH301)&lt;SUMIF($J$5:AH$5, $D301,$J$270:AH$270), SUMIF($J$5:AH$5, $D301,$J$270:AH$270)/$I$262, SUMIF($J$5:AH$5, $D301,$J$270:AH$270)-SUM($I301:AH301))</f>
        <v>0</v>
      </c>
      <c r="AJ301" s="8">
        <f>IF(SUM($I301:AI301)&lt;SUMIF($J$5:AI$5, $D301,$J$270:AI$270), SUMIF($J$5:AI$5, $D301,$J$270:AI$270)/$I$262, SUMIF($J$5:AI$5, $D301,$J$270:AI$270)-SUM($I301:AI301))</f>
        <v>0</v>
      </c>
      <c r="AK301" s="8">
        <f>IF(SUM($I301:AJ301)&lt;SUMIF($J$5:AJ$5, $D301,$J$270:AJ$270), SUMIF($J$5:AJ$5, $D301,$J$270:AJ$270)/$I$262, SUMIF($J$5:AJ$5, $D301,$J$270:AJ$270)-SUM($I301:AJ301))</f>
        <v>0</v>
      </c>
      <c r="AL301" s="8">
        <f>IF(SUM($I301:AK301)&lt;SUMIF($J$5:AK$5, $D301,$J$270:AK$270), SUMIF($J$5:AK$5, $D301,$J$270:AK$270)/$I$262, SUMIF($J$5:AK$5, $D301,$J$270:AK$270)-SUM($I301:AK301))</f>
        <v>0</v>
      </c>
      <c r="AM301" s="8">
        <f>IF(SUM($I301:AL301)&lt;SUMIF($J$5:AL$5, $D301,$J$270:AL$270), SUMIF($J$5:AL$5, $D301,$J$270:AL$270)/$I$262, SUMIF($J$5:AL$5, $D301,$J$270:AL$270)-SUM($I301:AL301))</f>
        <v>0</v>
      </c>
      <c r="AP301" s="9"/>
    </row>
    <row r="302" spans="4:42" ht="12.75" customHeight="1">
      <c r="D302" s="36"/>
      <c r="I302" s="57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P302" s="9"/>
    </row>
    <row r="303" spans="4:42" ht="12.75" customHeight="1">
      <c r="D303" s="32" t="s">
        <v>27</v>
      </c>
      <c r="E303" s="1" t="s">
        <v>50</v>
      </c>
      <c r="I303" s="57"/>
      <c r="J303" s="1">
        <f>J265+SUM(J272:J301)</f>
        <v>15.226811432174213</v>
      </c>
      <c r="K303" s="1">
        <f t="shared" ref="K303:AM303" si="193">K265+SUM(K272:K301)</f>
        <v>15.226811432174213</v>
      </c>
      <c r="L303" s="1">
        <f t="shared" si="193"/>
        <v>17.338579017037798</v>
      </c>
      <c r="M303" s="1">
        <f t="shared" si="193"/>
        <v>19.39345210329968</v>
      </c>
      <c r="N303" s="1">
        <f t="shared" si="193"/>
        <v>22.372599104750947</v>
      </c>
      <c r="O303" s="1">
        <f t="shared" si="193"/>
        <v>14.898001726165822</v>
      </c>
      <c r="P303" s="1">
        <f t="shared" si="193"/>
        <v>11.907324275502638</v>
      </c>
      <c r="Q303" s="1">
        <f t="shared" si="193"/>
        <v>14.1601466801397</v>
      </c>
      <c r="R303" s="1">
        <f t="shared" si="193"/>
        <v>14.301201499913176</v>
      </c>
      <c r="S303" s="1">
        <f t="shared" si="193"/>
        <v>14.49915081828836</v>
      </c>
      <c r="T303" s="1">
        <f t="shared" si="193"/>
        <v>13.772826221474151</v>
      </c>
      <c r="U303" s="1">
        <f t="shared" si="193"/>
        <v>13.516934427822374</v>
      </c>
      <c r="V303" s="1">
        <f t="shared" si="193"/>
        <v>13.516934427822378</v>
      </c>
      <c r="W303" s="1">
        <f t="shared" si="193"/>
        <v>13.516934427822378</v>
      </c>
      <c r="X303" s="1">
        <f t="shared" si="193"/>
        <v>13.516934427822378</v>
      </c>
      <c r="Y303" s="1">
        <f t="shared" si="193"/>
        <v>13.516934427822378</v>
      </c>
      <c r="Z303" s="1">
        <f t="shared" si="193"/>
        <v>13.516934427822378</v>
      </c>
      <c r="AA303" s="1">
        <f t="shared" si="193"/>
        <v>13.516934427822378</v>
      </c>
      <c r="AB303" s="1">
        <f t="shared" si="193"/>
        <v>13.516934427822378</v>
      </c>
      <c r="AC303" s="1">
        <f t="shared" si="193"/>
        <v>13.516934427822378</v>
      </c>
      <c r="AD303" s="1">
        <f t="shared" si="193"/>
        <v>13.516934427822378</v>
      </c>
      <c r="AE303" s="1">
        <f t="shared" si="193"/>
        <v>13.516934427822378</v>
      </c>
      <c r="AF303" s="1">
        <f t="shared" si="193"/>
        <v>13.516934427822378</v>
      </c>
      <c r="AG303" s="1">
        <f t="shared" si="193"/>
        <v>13.516934427822378</v>
      </c>
      <c r="AH303" s="1">
        <f t="shared" si="193"/>
        <v>13.516934427822378</v>
      </c>
      <c r="AI303" s="1">
        <f t="shared" si="193"/>
        <v>13.516934427822378</v>
      </c>
      <c r="AJ303" s="1">
        <f t="shared" si="193"/>
        <v>13.516934427822378</v>
      </c>
      <c r="AK303" s="1">
        <f t="shared" si="193"/>
        <v>13.516934427822378</v>
      </c>
      <c r="AL303" s="1">
        <f t="shared" si="193"/>
        <v>13.516934427822378</v>
      </c>
      <c r="AM303" s="1">
        <f t="shared" si="193"/>
        <v>13.516934427822378</v>
      </c>
      <c r="AP303" s="9"/>
    </row>
    <row r="304" spans="4:42" ht="12.75" customHeight="1">
      <c r="D304" s="32" t="s">
        <v>26</v>
      </c>
      <c r="E304" s="1" t="s">
        <v>50</v>
      </c>
      <c r="I304" s="57"/>
      <c r="J304" s="1">
        <f t="shared" ref="J304:AM304" si="194">J270-SUM(J272:J301)+I304</f>
        <v>14.44534560289314</v>
      </c>
      <c r="K304" s="1">
        <f t="shared" si="194"/>
        <v>24.226881991496022</v>
      </c>
      <c r="L304" s="1">
        <f t="shared" si="194"/>
        <v>31.555283803625095</v>
      </c>
      <c r="M304" s="1">
        <f t="shared" si="194"/>
        <v>42.374456020628621</v>
      </c>
      <c r="N304" s="1">
        <f t="shared" si="194"/>
        <v>47.391884417206299</v>
      </c>
      <c r="O304" s="1">
        <f t="shared" si="194"/>
        <v>48.365247853584471</v>
      </c>
      <c r="P304" s="1">
        <f t="shared" si="194"/>
        <v>49.97485800590421</v>
      </c>
      <c r="Q304" s="1">
        <f t="shared" si="194"/>
        <v>49.331645753586884</v>
      </c>
      <c r="R304" s="1">
        <f t="shared" si="194"/>
        <v>48.547378681496085</v>
      </c>
      <c r="S304" s="1">
        <f t="shared" si="194"/>
        <v>47.565162291030099</v>
      </c>
      <c r="T304" s="1">
        <f t="shared" si="194"/>
        <v>47.309270497378321</v>
      </c>
      <c r="U304" s="1">
        <f t="shared" si="194"/>
        <v>47.309270497378321</v>
      </c>
      <c r="V304" s="1">
        <f t="shared" si="194"/>
        <v>47.309270497378321</v>
      </c>
      <c r="W304" s="1">
        <f t="shared" si="194"/>
        <v>47.309270497378321</v>
      </c>
      <c r="X304" s="1">
        <f t="shared" si="194"/>
        <v>47.309270497378321</v>
      </c>
      <c r="Y304" s="1">
        <f t="shared" si="194"/>
        <v>47.309270497378321</v>
      </c>
      <c r="Z304" s="1">
        <f t="shared" si="194"/>
        <v>47.309270497378321</v>
      </c>
      <c r="AA304" s="1">
        <f t="shared" si="194"/>
        <v>47.309270497378321</v>
      </c>
      <c r="AB304" s="1">
        <f t="shared" si="194"/>
        <v>47.309270497378321</v>
      </c>
      <c r="AC304" s="1">
        <f t="shared" si="194"/>
        <v>47.309270497378321</v>
      </c>
      <c r="AD304" s="1">
        <f t="shared" si="194"/>
        <v>47.309270497378321</v>
      </c>
      <c r="AE304" s="1">
        <f t="shared" si="194"/>
        <v>47.309270497378321</v>
      </c>
      <c r="AF304" s="1">
        <f t="shared" si="194"/>
        <v>47.309270497378321</v>
      </c>
      <c r="AG304" s="1">
        <f t="shared" si="194"/>
        <v>47.309270497378321</v>
      </c>
      <c r="AH304" s="1">
        <f t="shared" si="194"/>
        <v>47.309270497378321</v>
      </c>
      <c r="AI304" s="1">
        <f t="shared" si="194"/>
        <v>47.309270497378321</v>
      </c>
      <c r="AJ304" s="1">
        <f t="shared" si="194"/>
        <v>47.309270497378321</v>
      </c>
      <c r="AK304" s="1">
        <f t="shared" si="194"/>
        <v>47.309270497378321</v>
      </c>
      <c r="AL304" s="1">
        <f t="shared" si="194"/>
        <v>47.309270497378321</v>
      </c>
      <c r="AM304" s="1">
        <f t="shared" si="194"/>
        <v>47.309270497378321</v>
      </c>
      <c r="AP304" s="10">
        <f>ROUND(SUM(J270:AM270)-SUM(J272:AM301)-AM304,6)</f>
        <v>0</v>
      </c>
    </row>
    <row r="305" spans="1:43" ht="12.75" customHeight="1">
      <c r="D305" s="32" t="str">
        <f>"Total Closing RAB - "&amp;B260</f>
        <v>Total Closing RAB - Non-network general assets - IT</v>
      </c>
      <c r="E305" s="1" t="s">
        <v>50</v>
      </c>
      <c r="I305" s="57"/>
      <c r="J305" s="1">
        <f t="shared" ref="J305:AM305" si="195">J304+J267</f>
        <v>66.150745583997093</v>
      </c>
      <c r="K305" s="1">
        <f t="shared" si="195"/>
        <v>63.594539661004397</v>
      </c>
      <c r="L305" s="1">
        <f t="shared" si="195"/>
        <v>58.585199161537886</v>
      </c>
      <c r="M305" s="1">
        <f t="shared" si="195"/>
        <v>57.066629066945829</v>
      </c>
      <c r="N305" s="1">
        <f t="shared" si="195"/>
        <v>49.746315151927917</v>
      </c>
      <c r="O305" s="1">
        <f t="shared" si="195"/>
        <v>48.365247853584478</v>
      </c>
      <c r="P305" s="1">
        <f t="shared" si="195"/>
        <v>49.97485800590421</v>
      </c>
      <c r="Q305" s="1">
        <f t="shared" si="195"/>
        <v>49.331645753586884</v>
      </c>
      <c r="R305" s="1">
        <f t="shared" si="195"/>
        <v>48.547378681496085</v>
      </c>
      <c r="S305" s="1">
        <f t="shared" si="195"/>
        <v>47.565162291030106</v>
      </c>
      <c r="T305" s="1">
        <f t="shared" si="195"/>
        <v>47.309270497378321</v>
      </c>
      <c r="U305" s="1">
        <f t="shared" si="195"/>
        <v>47.309270497378321</v>
      </c>
      <c r="V305" s="1">
        <f t="shared" si="195"/>
        <v>47.309270497378321</v>
      </c>
      <c r="W305" s="1">
        <f t="shared" si="195"/>
        <v>47.309270497378321</v>
      </c>
      <c r="X305" s="1">
        <f t="shared" si="195"/>
        <v>47.309270497378321</v>
      </c>
      <c r="Y305" s="1">
        <f t="shared" si="195"/>
        <v>47.309270497378321</v>
      </c>
      <c r="Z305" s="1">
        <f t="shared" si="195"/>
        <v>47.309270497378321</v>
      </c>
      <c r="AA305" s="1">
        <f t="shared" si="195"/>
        <v>47.309270497378321</v>
      </c>
      <c r="AB305" s="1">
        <f t="shared" si="195"/>
        <v>47.309270497378321</v>
      </c>
      <c r="AC305" s="1">
        <f t="shared" si="195"/>
        <v>47.309270497378321</v>
      </c>
      <c r="AD305" s="1">
        <f t="shared" si="195"/>
        <v>47.309270497378321</v>
      </c>
      <c r="AE305" s="1">
        <f t="shared" si="195"/>
        <v>47.309270497378321</v>
      </c>
      <c r="AF305" s="1">
        <f t="shared" si="195"/>
        <v>47.309270497378321</v>
      </c>
      <c r="AG305" s="1">
        <f t="shared" si="195"/>
        <v>47.309270497378321</v>
      </c>
      <c r="AH305" s="1">
        <f t="shared" si="195"/>
        <v>47.309270497378321</v>
      </c>
      <c r="AI305" s="1">
        <f t="shared" si="195"/>
        <v>47.309270497378321</v>
      </c>
      <c r="AJ305" s="1">
        <f t="shared" si="195"/>
        <v>47.309270497378321</v>
      </c>
      <c r="AK305" s="1">
        <f t="shared" si="195"/>
        <v>47.309270497378321</v>
      </c>
      <c r="AL305" s="1">
        <f t="shared" si="195"/>
        <v>47.309270497378321</v>
      </c>
      <c r="AM305" s="1">
        <f t="shared" si="195"/>
        <v>47.309270497378321</v>
      </c>
      <c r="AP305" s="9"/>
    </row>
    <row r="306" spans="1:43" ht="12.75" customHeight="1">
      <c r="I306" s="57"/>
      <c r="AP306" s="9"/>
    </row>
    <row r="307" spans="1:43" ht="12.75" customHeight="1">
      <c r="I307" s="57"/>
    </row>
    <row r="308" spans="1:43" s="29" customFormat="1" ht="12.75" customHeight="1">
      <c r="A308" s="30"/>
      <c r="B308" s="31" t="str">
        <f>Inputs!C41</f>
        <v>Non-network general assets - Other</v>
      </c>
      <c r="C308" s="30"/>
      <c r="D308" s="34"/>
      <c r="E308" s="30"/>
      <c r="F308" s="30"/>
      <c r="G308" s="30"/>
      <c r="H308" s="30"/>
      <c r="I308" s="58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</row>
    <row r="309" spans="1:43" ht="12.75" customHeight="1">
      <c r="B309" s="12"/>
      <c r="C309" s="1" t="s">
        <v>12</v>
      </c>
      <c r="I309" s="1">
        <f>INDEX(Inputs!$E$35:$E$42, MATCH(B308, Inputs!$C$35:$C$42,0))</f>
        <v>9.6902230300270382</v>
      </c>
    </row>
    <row r="310" spans="1:43" ht="12.75" customHeight="1">
      <c r="B310" s="12"/>
      <c r="C310" s="1" t="s">
        <v>13</v>
      </c>
      <c r="I310" s="1">
        <f>INDEX(Inputs!$F$35:$F$42, MATCH(B308, Inputs!$C$35:$C$42,0))</f>
        <v>15</v>
      </c>
    </row>
    <row r="311" spans="1:43" ht="12.75" customHeight="1">
      <c r="B311" s="12"/>
      <c r="I311" s="57"/>
    </row>
    <row r="312" spans="1:43" ht="12.75" customHeight="1">
      <c r="C312" s="3" t="s">
        <v>15</v>
      </c>
      <c r="I312" s="57"/>
      <c r="AP312" s="9"/>
    </row>
    <row r="313" spans="1:43" ht="12.75" customHeight="1">
      <c r="D313" s="32" t="s">
        <v>28</v>
      </c>
      <c r="E313" s="1" t="s">
        <v>50</v>
      </c>
      <c r="I313" s="57"/>
      <c r="J313" s="7">
        <f>IF(OR($I309=0,I315=0),0,MIN(($I315/$I309), $I315-SUM($I313:I313)))</f>
        <v>13.960572327109753</v>
      </c>
      <c r="K313" s="7">
        <f>IF(OR($I309=0,J315=0),0,MIN(($I315/$I309), $I315-SUM($I313:J313)))</f>
        <v>13.960572327109753</v>
      </c>
      <c r="L313" s="7">
        <f>IF(OR($I309=0,K315=0),0,MIN(($I315/$I309), $I315-SUM($I313:K313)))</f>
        <v>13.960572327109753</v>
      </c>
      <c r="M313" s="7">
        <f>IF(OR($I309=0,L315=0),0,MIN(($I315/$I309), $I315-SUM($I313:L313)))</f>
        <v>13.960572327109753</v>
      </c>
      <c r="N313" s="7">
        <f>IF(OR($I309=0,M315=0),0,MIN(($I315/$I309), $I315-SUM($I313:M313)))</f>
        <v>13.960572327109753</v>
      </c>
      <c r="O313" s="7">
        <f>IF(OR($I309=0,N315=0),0,MIN(($I315/$I309), $I315-SUM($I313:N313)))</f>
        <v>13.960572327109753</v>
      </c>
      <c r="P313" s="7">
        <f>IF(OR($I309=0,O315=0),0,MIN(($I315/$I309), $I315-SUM($I313:O313)))</f>
        <v>13.960572327109753</v>
      </c>
      <c r="Q313" s="7">
        <f>IF(OR($I309=0,P315=0),0,MIN(($I315/$I309), $I315-SUM($I313:P313)))</f>
        <v>13.960572327109753</v>
      </c>
      <c r="R313" s="7">
        <f>IF(OR($I309=0,Q315=0),0,MIN(($I315/$I309), $I315-SUM($I313:Q313)))</f>
        <v>13.960572327109753</v>
      </c>
      <c r="S313" s="7">
        <f>IF(OR($I309=0,R315=0),0,MIN(($I315/$I309), $I315-SUM($I313:R313)))</f>
        <v>9.6359085325292995</v>
      </c>
      <c r="T313" s="7">
        <f>IF(OR($I309=0,S315=0),0,MIN(($I315/$I309), $I315-SUM($I313:S313)))</f>
        <v>0</v>
      </c>
      <c r="U313" s="7">
        <f>IF(OR($I309=0,T315=0),0,MIN(($I315/$I309), $I315-SUM($I313:T313)))</f>
        <v>0</v>
      </c>
      <c r="V313" s="7">
        <f>IF(OR($I309=0,U315=0),0,MIN(($I315/$I309), $I315-SUM($I313:U313)))</f>
        <v>0</v>
      </c>
      <c r="W313" s="7">
        <f>IF(OR($I309=0,V315=0),0,MIN(($I315/$I309), $I315-SUM($I313:V313)))</f>
        <v>0</v>
      </c>
      <c r="X313" s="7">
        <f>IF(OR($I309=0,W315=0),0,MIN(($I315/$I309), $I315-SUM($I313:W313)))</f>
        <v>0</v>
      </c>
      <c r="Y313" s="7">
        <f>IF(OR($I309=0,X315=0),0,MIN(($I315/$I309), $I315-SUM($I313:X313)))</f>
        <v>0</v>
      </c>
      <c r="Z313" s="7">
        <f>IF(OR($I309=0,Y315=0),0,MIN(($I315/$I309), $I315-SUM($I313:Y313)))</f>
        <v>0</v>
      </c>
      <c r="AA313" s="7">
        <f>IF(OR($I309=0,Z315=0),0,MIN(($I315/$I309), $I315-SUM($I313:Z313)))</f>
        <v>0</v>
      </c>
      <c r="AB313" s="7">
        <f>IF(OR($I309=0,AA315=0),0,MIN(($I315/$I309), $I315-SUM($I313:AA313)))</f>
        <v>0</v>
      </c>
      <c r="AC313" s="7">
        <f>IF(OR($I309=0,AB315=0),0,MIN(($I315/$I309), $I315-SUM($I313:AB313)))</f>
        <v>0</v>
      </c>
      <c r="AD313" s="7">
        <f>IF(OR($I309=0,AC315=0),0,MIN(($I315/$I309), $I315-SUM($I313:AC313)))</f>
        <v>0</v>
      </c>
      <c r="AE313" s="7">
        <f>IF(OR($I309=0,AD315=0),0,MIN(($I315/$I309), $I315-SUM($I313:AD313)))</f>
        <v>0</v>
      </c>
      <c r="AF313" s="7">
        <f>IF(OR($I309=0,AE315=0),0,MIN(($I315/$I309), $I315-SUM($I313:AE313)))</f>
        <v>0</v>
      </c>
      <c r="AG313" s="7">
        <f>IF(OR($I309=0,AF315=0),0,MIN(($I315/$I309), $I315-SUM($I313:AF313)))</f>
        <v>0</v>
      </c>
      <c r="AH313" s="7">
        <f>IF(OR($I309=0,AG315=0),0,MIN(($I315/$I309), $I315-SUM($I313:AG313)))</f>
        <v>0</v>
      </c>
      <c r="AI313" s="7">
        <f>IF(OR($I309=0,AH315=0),0,MIN(($I315/$I309), $I315-SUM($I313:AH313)))</f>
        <v>0</v>
      </c>
      <c r="AJ313" s="7">
        <f>IF(OR($I309=0,AI315=0),0,MIN(($I315/$I309), $I315-SUM($I313:AI313)))</f>
        <v>0</v>
      </c>
      <c r="AK313" s="7">
        <f>IF(OR($I309=0,AJ315=0),0,MIN(($I315/$I309), $I315-SUM($I313:AJ313)))</f>
        <v>0</v>
      </c>
      <c r="AL313" s="7">
        <f>IF(OR($I309=0,AK315=0),0,MIN(($I315/$I309), $I315-SUM($I313:AK313)))</f>
        <v>0</v>
      </c>
      <c r="AM313" s="7">
        <f>IF(OR($I309=0,AL315=0),0,MIN(($I315/$I309), $I315-SUM($I313:AL313)))</f>
        <v>0</v>
      </c>
      <c r="AN313" s="7"/>
      <c r="AO313" s="7"/>
      <c r="AP313" s="10">
        <f>SUM(J313:AM313)-I315</f>
        <v>0</v>
      </c>
      <c r="AQ313" s="7"/>
    </row>
    <row r="314" spans="1:43" ht="12.75" customHeight="1">
      <c r="D314" s="32" t="s">
        <v>18</v>
      </c>
      <c r="I314" s="57">
        <f>IF(I$5=$G$8, INDEX(Inputs!$I$35:$I$42,MATCH(B308,Inputs!$C$35:$C$42,0)),0)</f>
        <v>135.2810594765171</v>
      </c>
      <c r="J314" s="57">
        <f>IF(J$5=$G$8, INDEX(Inputs!$I$35:$I$42,MATCH(C308,Inputs!$C$35:$C$42,0)),0)</f>
        <v>0</v>
      </c>
      <c r="K314" s="57">
        <f>IF(K$5=$G$8, INDEX(Inputs!$I$35:$I$42,MATCH(D308,Inputs!$C$35:$C$42,0)),0)</f>
        <v>0</v>
      </c>
      <c r="L314" s="57">
        <f>IF(L$5=$G$8, INDEX(Inputs!$I$35:$I$42,MATCH(E308,Inputs!$C$35:$C$42,0)),0)</f>
        <v>0</v>
      </c>
      <c r="M314" s="57">
        <f>IF(M$5=$G$8, INDEX(Inputs!$I$35:$I$42,MATCH(F308,Inputs!$C$35:$C$42,0)),0)</f>
        <v>0</v>
      </c>
      <c r="N314" s="57">
        <f>IF(N$5=$G$8, INDEX(Inputs!$I$35:$I$42,MATCH(G308,Inputs!$C$35:$C$42,0)),0)</f>
        <v>0</v>
      </c>
      <c r="O314" s="57">
        <f>IF(O$5=$G$8, INDEX(Inputs!$I$35:$I$42,MATCH(H308,Inputs!$C$35:$C$42,0)),0)</f>
        <v>0</v>
      </c>
      <c r="P314" s="57">
        <f>IF(P$5=$G$8, INDEX(Inputs!$I$35:$I$42,MATCH(I308,Inputs!$C$35:$C$42,0)),0)</f>
        <v>0</v>
      </c>
      <c r="Q314" s="57">
        <f>IF(Q$5=$G$8, INDEX(Inputs!$I$35:$I$42,MATCH(J308,Inputs!$C$35:$C$42,0)),0)</f>
        <v>0</v>
      </c>
      <c r="R314" s="57">
        <f>IF(R$5=$G$8, INDEX(Inputs!$I$35:$I$42,MATCH(K308,Inputs!$C$35:$C$42,0)),0)</f>
        <v>0</v>
      </c>
      <c r="S314" s="57">
        <f>IF(S$5=$G$8, INDEX(Inputs!$I$35:$I$42,MATCH(L308,Inputs!$C$35:$C$42,0)),0)</f>
        <v>0</v>
      </c>
      <c r="T314" s="57">
        <f>IF(T$5=$G$8, INDEX(Inputs!$I$35:$I$42,MATCH(M308,Inputs!$C$35:$C$42,0)),0)</f>
        <v>0</v>
      </c>
      <c r="U314" s="57">
        <f>IF(U$5=$G$8, INDEX(Inputs!$I$35:$I$42,MATCH(N308,Inputs!$C$35:$C$42,0)),0)</f>
        <v>0</v>
      </c>
      <c r="V314" s="57">
        <f>IF(V$5=$G$8, INDEX(Inputs!$I$35:$I$42,MATCH(O308,Inputs!$C$35:$C$42,0)),0)</f>
        <v>0</v>
      </c>
      <c r="W314" s="57">
        <f>IF(W$5=$G$8, INDEX(Inputs!$I$35:$I$42,MATCH(P308,Inputs!$C$35:$C$42,0)),0)</f>
        <v>0</v>
      </c>
      <c r="X314" s="57">
        <f>IF(X$5=$G$8, INDEX(Inputs!$I$35:$I$42,MATCH(Q308,Inputs!$C$35:$C$42,0)),0)</f>
        <v>0</v>
      </c>
      <c r="Y314" s="57">
        <f>IF(Y$5=$G$8, INDEX(Inputs!$I$35:$I$42,MATCH(R308,Inputs!$C$35:$C$42,0)),0)</f>
        <v>0</v>
      </c>
      <c r="Z314" s="57">
        <f>IF(Z$5=$G$8, INDEX(Inputs!$I$35:$I$42,MATCH(S308,Inputs!$C$35:$C$42,0)),0)</f>
        <v>0</v>
      </c>
      <c r="AA314" s="57">
        <f>IF(AA$5=$G$8, INDEX(Inputs!$I$35:$I$42,MATCH(T308,Inputs!$C$35:$C$42,0)),0)</f>
        <v>0</v>
      </c>
      <c r="AB314" s="57">
        <f>IF(AB$5=$G$8, INDEX(Inputs!$I$35:$I$42,MATCH(U308,Inputs!$C$35:$C$42,0)),0)</f>
        <v>0</v>
      </c>
      <c r="AC314" s="57">
        <f>IF(AC$5=$G$8, INDEX(Inputs!$I$35:$I$42,MATCH(V308,Inputs!$C$35:$C$42,0)),0)</f>
        <v>0</v>
      </c>
      <c r="AD314" s="57">
        <f>IF(AD$5=$G$8, INDEX(Inputs!$I$35:$I$42,MATCH(W308,Inputs!$C$35:$C$42,0)),0)</f>
        <v>0</v>
      </c>
      <c r="AE314" s="57">
        <f>IF(AE$5=$G$8, INDEX(Inputs!$I$35:$I$42,MATCH(X308,Inputs!$C$35:$C$42,0)),0)</f>
        <v>0</v>
      </c>
      <c r="AF314" s="57">
        <f>IF(AF$5=$G$8, INDEX(Inputs!$I$35:$I$42,MATCH(Y308,Inputs!$C$35:$C$42,0)),0)</f>
        <v>0</v>
      </c>
      <c r="AG314" s="57">
        <f>IF(AG$5=$G$8, INDEX(Inputs!$I$35:$I$42,MATCH(Z308,Inputs!$C$35:$C$42,0)),0)</f>
        <v>0</v>
      </c>
      <c r="AH314" s="57">
        <f>IF(AH$5=$G$8, INDEX(Inputs!$I$35:$I$42,MATCH(AA308,Inputs!$C$35:$C$42,0)),0)</f>
        <v>0</v>
      </c>
      <c r="AI314" s="57">
        <f>IF(AI$5=$G$8, INDEX(Inputs!$I$35:$I$42,MATCH(AB308,Inputs!$C$35:$C$42,0)),0)</f>
        <v>0</v>
      </c>
      <c r="AJ314" s="57">
        <f>IF(AJ$5=$G$8, INDEX(Inputs!$I$35:$I$42,MATCH(AC308,Inputs!$C$35:$C$42,0)),0)</f>
        <v>0</v>
      </c>
      <c r="AK314" s="57">
        <f>IF(AK$5=$G$8, INDEX(Inputs!$I$35:$I$42,MATCH(AD308,Inputs!$C$35:$C$42,0)),0)</f>
        <v>0</v>
      </c>
      <c r="AL314" s="57">
        <f>IF(AL$5=$G$8, INDEX(Inputs!$I$35:$I$42,MATCH(AE308,Inputs!$C$35:$C$42,0)),0)</f>
        <v>0</v>
      </c>
      <c r="AM314" s="57">
        <f>IF(AM$5=$G$8, INDEX(Inputs!$I$35:$I$42,MATCH(AF308,Inputs!$C$35:$C$42,0)),0)</f>
        <v>0</v>
      </c>
      <c r="AN314" s="7"/>
      <c r="AO314" s="7"/>
      <c r="AP314" s="10"/>
      <c r="AQ314" s="7"/>
    </row>
    <row r="315" spans="1:43" ht="12.75" customHeight="1">
      <c r="D315" s="32" t="s">
        <v>51</v>
      </c>
      <c r="E315" s="1" t="s">
        <v>50</v>
      </c>
      <c r="I315" s="1">
        <f>H315-I313+I314</f>
        <v>135.2810594765171</v>
      </c>
      <c r="J315" s="1">
        <f t="shared" ref="J315" si="196">I315-J313+J314</f>
        <v>121.32048714940734</v>
      </c>
      <c r="K315" s="1">
        <f t="shared" ref="K315" si="197">J315-K313+K314</f>
        <v>107.35991482229758</v>
      </c>
      <c r="L315" s="1">
        <f t="shared" ref="L315" si="198">K315-L313+L314</f>
        <v>93.399342495187824</v>
      </c>
      <c r="M315" s="1">
        <f t="shared" ref="M315" si="199">L315-M313+M314</f>
        <v>79.438770168078065</v>
      </c>
      <c r="N315" s="1">
        <f t="shared" ref="N315" si="200">M315-N313+N314</f>
        <v>65.478197840968306</v>
      </c>
      <c r="O315" s="1">
        <f t="shared" ref="O315" si="201">N315-O313+O314</f>
        <v>51.517625513858555</v>
      </c>
      <c r="P315" s="1">
        <f t="shared" ref="P315" si="202">O315-P313+P314</f>
        <v>37.557053186748803</v>
      </c>
      <c r="Q315" s="1">
        <f t="shared" ref="Q315" si="203">P315-Q313+Q314</f>
        <v>23.596480859639051</v>
      </c>
      <c r="R315" s="1">
        <f t="shared" ref="R315" si="204">Q315-R313+R314</f>
        <v>9.6359085325292977</v>
      </c>
      <c r="S315" s="1">
        <f t="shared" ref="S315" si="205">R315-S313+S314</f>
        <v>-1.7763568394002505E-15</v>
      </c>
      <c r="T315" s="1">
        <f t="shared" ref="T315" si="206">S315-T313+T314</f>
        <v>-1.7763568394002505E-15</v>
      </c>
      <c r="U315" s="1">
        <f t="shared" ref="U315" si="207">T315-U313+U314</f>
        <v>-1.7763568394002505E-15</v>
      </c>
      <c r="V315" s="1">
        <f t="shared" ref="V315" si="208">U315-V313+V314</f>
        <v>-1.7763568394002505E-15</v>
      </c>
      <c r="W315" s="1">
        <f t="shared" ref="W315" si="209">V315-W313+W314</f>
        <v>-1.7763568394002505E-15</v>
      </c>
      <c r="X315" s="1">
        <f t="shared" ref="X315" si="210">W315-X313+X314</f>
        <v>-1.7763568394002505E-15</v>
      </c>
      <c r="Y315" s="1">
        <f t="shared" ref="Y315" si="211">X315-Y313+Y314</f>
        <v>-1.7763568394002505E-15</v>
      </c>
      <c r="Z315" s="1">
        <f t="shared" ref="Z315" si="212">Y315-Z313+Z314</f>
        <v>-1.7763568394002505E-15</v>
      </c>
      <c r="AA315" s="1">
        <f t="shared" ref="AA315" si="213">Z315-AA313+AA314</f>
        <v>-1.7763568394002505E-15</v>
      </c>
      <c r="AB315" s="1">
        <f t="shared" ref="AB315" si="214">AA315-AB313+AB314</f>
        <v>-1.7763568394002505E-15</v>
      </c>
      <c r="AC315" s="1">
        <f t="shared" ref="AC315" si="215">AB315-AC313+AC314</f>
        <v>-1.7763568394002505E-15</v>
      </c>
      <c r="AD315" s="1">
        <f t="shared" ref="AD315" si="216">AC315-AD313+AD314</f>
        <v>-1.7763568394002505E-15</v>
      </c>
      <c r="AE315" s="1">
        <f t="shared" ref="AE315" si="217">AD315-AE313+AE314</f>
        <v>-1.7763568394002505E-15</v>
      </c>
      <c r="AF315" s="1">
        <f t="shared" ref="AF315" si="218">AE315-AF313+AF314</f>
        <v>-1.7763568394002505E-15</v>
      </c>
      <c r="AG315" s="1">
        <f t="shared" ref="AG315" si="219">AF315-AG313+AG314</f>
        <v>-1.7763568394002505E-15</v>
      </c>
      <c r="AH315" s="1">
        <f t="shared" ref="AH315" si="220">AG315-AH313+AH314</f>
        <v>-1.7763568394002505E-15</v>
      </c>
      <c r="AI315" s="1">
        <f t="shared" ref="AI315" si="221">AH315-AI313+AI314</f>
        <v>-1.7763568394002505E-15</v>
      </c>
      <c r="AJ315" s="1">
        <f t="shared" ref="AJ315" si="222">AI315-AJ313+AJ314</f>
        <v>-1.7763568394002505E-15</v>
      </c>
      <c r="AK315" s="1">
        <f t="shared" ref="AK315" si="223">AJ315-AK313+AK314</f>
        <v>-1.7763568394002505E-15</v>
      </c>
      <c r="AL315" s="1">
        <f t="shared" ref="AL315" si="224">AK315-AL313+AL314</f>
        <v>-1.7763568394002505E-15</v>
      </c>
      <c r="AM315" s="1">
        <f t="shared" ref="AM315" si="225">AL315-AM313+AM314</f>
        <v>-1.7763568394002505E-15</v>
      </c>
      <c r="AP315" s="9"/>
    </row>
    <row r="316" spans="1:43" ht="12.75" customHeight="1">
      <c r="I316" s="57"/>
      <c r="AP316" s="9"/>
    </row>
    <row r="317" spans="1:43" ht="12.75" customHeight="1">
      <c r="I317" s="57"/>
    </row>
    <row r="318" spans="1:43" ht="12.75" customHeight="1">
      <c r="C318" s="3" t="s">
        <v>23</v>
      </c>
      <c r="E318" s="1" t="s">
        <v>50</v>
      </c>
      <c r="I318" s="57"/>
      <c r="J318" s="13">
        <f>IF(J$5&lt;=Inputs!$E$8,INDEX(Inputs!J$35:J$42,MATCH($B308,Inputs!$C$35:$C$42,0)),AVERAGEIF($I$5:I$5,"&lt;="&amp;Inputs!$E$8,$I318:I318)*(1-IF(J$5=start, 0,AVERAGE(Inputs!$J$44:$M$44))))</f>
        <v>12.795104541498915</v>
      </c>
      <c r="K318" s="13">
        <f>IF(K$5&lt;=Inputs!$E$8,INDEX(Inputs!K$35:K$42,MATCH($B308,Inputs!$C$35:$C$42,0)),AVERAGEIF($I$5:J$5,"&lt;="&amp;Inputs!$E$8,$I318:J318)*(1-IF(K$5=start, 0,AVERAGE(Inputs!$J$44:$M$44))))</f>
        <v>6.6579335651128684</v>
      </c>
      <c r="L318" s="13">
        <f>IF(L$5&lt;=Inputs!$E$8,INDEX(Inputs!L$35:L$42,MATCH($B308,Inputs!$C$35:$C$42,0)),AVERAGEIF($I$5:K$5,"&lt;="&amp;Inputs!$E$8,$I318:K318)*(1-IF(L$5=start, 0,AVERAGE(Inputs!$J$44:$M$44))))</f>
        <v>8.8134916324541113</v>
      </c>
      <c r="M318" s="13">
        <f>IF(M$5&lt;=Inputs!$E$8,INDEX(Inputs!M$35:M$42,MATCH($B308,Inputs!$C$35:$C$42,0)),AVERAGEIF($I$5:L$5,"&lt;="&amp;Inputs!$E$8,$I318:L318)*(1-IF(M$5=start, 0,AVERAGE(Inputs!$J$44:$M$44))))</f>
        <v>24.901024411834346</v>
      </c>
      <c r="N318" s="13">
        <f>IF(N$5&lt;=Inputs!$E$8,INDEX(Inputs!N$35:N$42,MATCH($B308,Inputs!$C$35:$C$42,0)),AVERAGEIF($I$5:M$5,"&lt;="&amp;Inputs!$E$8,$I318:M318)*(1-IF(N$5=start, 0,AVERAGE(Inputs!$J$44:$M$44))))</f>
        <v>13.291888537725061</v>
      </c>
      <c r="O318" s="13">
        <f>IF(O$5&lt;=Inputs!$E$8,INDEX(Inputs!O$35:O$42,MATCH($B308,Inputs!$C$35:$C$42,0)),AVERAGEIF($I$5:N$5,"&lt;="&amp;Inputs!$E$8,$I318:N318)*(1-IF(O$5=start, 0,AVERAGE(Inputs!$J$44:$M$44))))</f>
        <v>11.936100301162304</v>
      </c>
      <c r="P318" s="13">
        <f>IF(P$5&lt;=Inputs!$E$8,INDEX(Inputs!P$35:P$42,MATCH($B308,Inputs!$C$35:$C$42,0)),AVERAGEIF($I$5:O$5,"&lt;="&amp;Inputs!$E$8,$I318:O318)*(1-IF(P$5=start, 0,AVERAGE(Inputs!$J$44:$M$44))))</f>
        <v>11.936100301162304</v>
      </c>
      <c r="Q318" s="13">
        <f>IF(Q$5&lt;=Inputs!$E$8,INDEX(Inputs!Q$35:Q$42,MATCH($B308,Inputs!$C$35:$C$42,0)),AVERAGEIF($I$5:P$5,"&lt;="&amp;Inputs!$E$8,$I318:P318)*(1-IF(Q$5=start, 0,AVERAGE(Inputs!$J$44:$M$44))))</f>
        <v>11.936100301162304</v>
      </c>
      <c r="R318" s="13">
        <f>IF(R$5&lt;=Inputs!$E$8,INDEX(Inputs!R$35:R$42,MATCH($B308,Inputs!$C$35:$C$42,0)),AVERAGEIF($I$5:Q$5,"&lt;="&amp;Inputs!$E$8,$I318:Q318)*(1-IF(R$5=start, 0,AVERAGE(Inputs!$J$44:$M$44))))</f>
        <v>11.936100301162304</v>
      </c>
      <c r="S318" s="13">
        <f>IF(S$5&lt;=Inputs!$E$8,INDEX(Inputs!S$35:S$42,MATCH($B308,Inputs!$C$35:$C$42,0)),AVERAGEIF($I$5:R$5,"&lt;="&amp;Inputs!$E$8,$I318:R318)*(1-IF(S$5=start, 0,AVERAGE(Inputs!$J$44:$M$44))))</f>
        <v>11.936100301162304</v>
      </c>
      <c r="T318" s="13">
        <f>IF(T$5&lt;=Inputs!$E$8,INDEX(Inputs!T$35:T$42,MATCH($B308,Inputs!$C$35:$C$42,0)),AVERAGEIF($I$5:S$5,"&lt;="&amp;Inputs!$E$8,$I318:S318)*(1-IF(T$5=start, 0,AVERAGE(Inputs!$J$44:$M$44))))</f>
        <v>11.936100301162304</v>
      </c>
      <c r="U318" s="13">
        <f>IF(U$5&lt;=Inputs!$E$8,INDEX(Inputs!U$35:U$42,MATCH($B308,Inputs!$C$35:$C$42,0)),AVERAGEIF($I$5:T$5,"&lt;="&amp;Inputs!$E$8,$I318:T318)*(1-IF(U$5=start, 0,AVERAGE(Inputs!$J$44:$M$44))))</f>
        <v>11.936100301162304</v>
      </c>
      <c r="V318" s="13">
        <f>IF(V$5&lt;=Inputs!$E$8,INDEX(Inputs!V$35:V$42,MATCH($B308,Inputs!$C$35:$C$42,0)),AVERAGEIF($I$5:U$5,"&lt;="&amp;Inputs!$E$8,$I318:U318)*(1-IF(V$5=start, 0,AVERAGE(Inputs!$J$44:$M$44))))</f>
        <v>11.936100301162304</v>
      </c>
      <c r="W318" s="13">
        <f>IF(W$5&lt;=Inputs!$E$8,INDEX(Inputs!W$35:W$42,MATCH($B308,Inputs!$C$35:$C$42,0)),AVERAGEIF($I$5:V$5,"&lt;="&amp;Inputs!$E$8,$I318:V318)*(1-IF(W$5=start, 0,AVERAGE(Inputs!$J$44:$M$44))))</f>
        <v>11.936100301162304</v>
      </c>
      <c r="X318" s="13">
        <f>IF(X$5&lt;=Inputs!$E$8,INDEX(Inputs!X$35:X$42,MATCH($B308,Inputs!$C$35:$C$42,0)),AVERAGEIF($I$5:W$5,"&lt;="&amp;Inputs!$E$8,$I318:W318)*(1-IF(X$5=start, 0,AVERAGE(Inputs!$J$44:$M$44))))</f>
        <v>11.936100301162304</v>
      </c>
      <c r="Y318" s="13">
        <f>IF(Y$5&lt;=Inputs!$E$8,INDEX(Inputs!Y$35:Y$42,MATCH($B308,Inputs!$C$35:$C$42,0)),AVERAGEIF($I$5:X$5,"&lt;="&amp;Inputs!$E$8,$I318:X318)*(1-IF(Y$5=start, 0,AVERAGE(Inputs!$J$44:$M$44))))</f>
        <v>11.936100301162304</v>
      </c>
      <c r="Z318" s="13">
        <f>IF(Z$5&lt;=Inputs!$E$8,INDEX(Inputs!Z$35:Z$42,MATCH($B308,Inputs!$C$35:$C$42,0)),AVERAGEIF($I$5:Y$5,"&lt;="&amp;Inputs!$E$8,$I318:Y318)*(1-IF(Z$5=start, 0,AVERAGE(Inputs!$J$44:$M$44))))</f>
        <v>11.936100301162304</v>
      </c>
      <c r="AA318" s="13">
        <f>IF(AA$5&lt;=Inputs!$E$8,INDEX(Inputs!AA$35:AA$42,MATCH($B308,Inputs!$C$35:$C$42,0)),AVERAGEIF($I$5:Z$5,"&lt;="&amp;Inputs!$E$8,$I318:Z318)*(1-IF(AA$5=start, 0,AVERAGE(Inputs!$J$44:$M$44))))</f>
        <v>11.936100301162304</v>
      </c>
      <c r="AB318" s="13">
        <f>IF(AB$5&lt;=Inputs!$E$8,INDEX(Inputs!AB$35:AB$42,MATCH($B308,Inputs!$C$35:$C$42,0)),AVERAGEIF($I$5:AA$5,"&lt;="&amp;Inputs!$E$8,$I318:AA318)*(1-IF(AB$5=start, 0,AVERAGE(Inputs!$J$44:$M$44))))</f>
        <v>11.936100301162304</v>
      </c>
      <c r="AC318" s="13">
        <f>IF(AC$5&lt;=Inputs!$E$8,INDEX(Inputs!AC$35:AC$42,MATCH($B308,Inputs!$C$35:$C$42,0)),AVERAGEIF($I$5:AB$5,"&lt;="&amp;Inputs!$E$8,$I318:AB318)*(1-IF(AC$5=start, 0,AVERAGE(Inputs!$J$44:$M$44))))</f>
        <v>11.936100301162304</v>
      </c>
      <c r="AD318" s="13">
        <f>IF(AD$5&lt;=Inputs!$E$8,INDEX(Inputs!AD$35:AD$42,MATCH($B308,Inputs!$C$35:$C$42,0)),AVERAGEIF($I$5:AC$5,"&lt;="&amp;Inputs!$E$8,$I318:AC318)*(1-IF(AD$5=start, 0,AVERAGE(Inputs!$J$44:$M$44))))</f>
        <v>11.936100301162304</v>
      </c>
      <c r="AE318" s="13">
        <f>IF(AE$5&lt;=Inputs!$E$8,INDEX(Inputs!AE$35:AE$42,MATCH($B308,Inputs!$C$35:$C$42,0)),AVERAGEIF($I$5:AD$5,"&lt;="&amp;Inputs!$E$8,$I318:AD318)*(1-IF(AE$5=start, 0,AVERAGE(Inputs!$J$44:$M$44))))</f>
        <v>11.936100301162304</v>
      </c>
      <c r="AF318" s="13">
        <f>IF(AF$5&lt;=Inputs!$E$8,INDEX(Inputs!AF$35:AF$42,MATCH($B308,Inputs!$C$35:$C$42,0)),AVERAGEIF($I$5:AE$5,"&lt;="&amp;Inputs!$E$8,$I318:AE318)*(1-IF(AF$5=start, 0,AVERAGE(Inputs!$J$44:$M$44))))</f>
        <v>11.936100301162304</v>
      </c>
      <c r="AG318" s="13">
        <f>IF(AG$5&lt;=Inputs!$E$8,INDEX(Inputs!AG$35:AG$42,MATCH($B308,Inputs!$C$35:$C$42,0)),AVERAGEIF($I$5:AF$5,"&lt;="&amp;Inputs!$E$8,$I318:AF318)*(1-IF(AG$5=start, 0,AVERAGE(Inputs!$J$44:$M$44))))</f>
        <v>11.936100301162304</v>
      </c>
      <c r="AH318" s="13">
        <f>IF(AH$5&lt;=Inputs!$E$8,INDEX(Inputs!AH$35:AH$42,MATCH($B308,Inputs!$C$35:$C$42,0)),AVERAGEIF($I$5:AG$5,"&lt;="&amp;Inputs!$E$8,$I318:AG318)*(1-IF(AH$5=start, 0,AVERAGE(Inputs!$J$44:$M$44))))</f>
        <v>11.936100301162304</v>
      </c>
      <c r="AI318" s="13">
        <f>IF(AI$5&lt;=Inputs!$E$8,INDEX(Inputs!AI$35:AI$42,MATCH($B308,Inputs!$C$35:$C$42,0)),AVERAGEIF($I$5:AH$5,"&lt;="&amp;Inputs!$E$8,$I318:AH318)*(1-IF(AI$5=start, 0,AVERAGE(Inputs!$J$44:$M$44))))</f>
        <v>11.936100301162304</v>
      </c>
      <c r="AJ318" s="13">
        <f>IF(AJ$5&lt;=Inputs!$E$8,INDEX(Inputs!AJ$35:AJ$42,MATCH($B308,Inputs!$C$35:$C$42,0)),AVERAGEIF($I$5:AI$5,"&lt;="&amp;Inputs!$E$8,$I318:AI318)*(1-IF(AJ$5=start, 0,AVERAGE(Inputs!$J$44:$M$44))))</f>
        <v>11.936100301162304</v>
      </c>
      <c r="AK318" s="13">
        <f>IF(AK$5&lt;=Inputs!$E$8,INDEX(Inputs!AK$35:AK$42,MATCH($B308,Inputs!$C$35:$C$42,0)),AVERAGEIF($I$5:AJ$5,"&lt;="&amp;Inputs!$E$8,$I318:AJ318)*(1-IF(AK$5=start, 0,AVERAGE(Inputs!$J$44:$M$44))))</f>
        <v>11.936100301162304</v>
      </c>
      <c r="AL318" s="13">
        <f>IF(AL$5&lt;=Inputs!$E$8,INDEX(Inputs!AL$35:AL$42,MATCH($B308,Inputs!$C$35:$C$42,0)),AVERAGEIF($I$5:AK$5,"&lt;="&amp;Inputs!$E$8,$I318:AK318)*(1-IF(AL$5=start, 0,AVERAGE(Inputs!$J$44:$M$44))))</f>
        <v>11.936100301162304</v>
      </c>
      <c r="AM318" s="13">
        <f>IF(AM$5&lt;=Inputs!$E$8,INDEX(Inputs!AM$35:AM$42,MATCH($B308,Inputs!$C$35:$C$42,0)),AVERAGEIF($I$5:AL$5,"&lt;="&amp;Inputs!$E$8,$I318:AL318)*(1-IF(AM$5=start, 0,AVERAGE(Inputs!$J$44:$M$44))))</f>
        <v>11.936100301162304</v>
      </c>
      <c r="AP318" s="9">
        <f>(SUM(J318:M318)-SUM(INDEX(Inputs!$J$35:$M$42, MATCH(B308, Inputs!$C$35:$C$42,0),)))</f>
        <v>0</v>
      </c>
    </row>
    <row r="319" spans="1:43" ht="12.75" customHeight="1">
      <c r="D319" s="32" t="s">
        <v>29</v>
      </c>
      <c r="I319" s="57"/>
      <c r="AP319" s="9"/>
    </row>
    <row r="320" spans="1:43" ht="12.75" customHeight="1">
      <c r="D320" s="35">
        <v>2011</v>
      </c>
      <c r="E320" s="1" t="s">
        <v>50</v>
      </c>
      <c r="I320" s="57"/>
      <c r="J320" s="8">
        <f>IF(SUM($I320:I320)&lt;SUMIF(I$5:$J$5, $D320,I$318:$J$318), SUMIF(I$5:$J$5, $D320,I$318:$J$318)/$I$310, SUMIF(I$5:$J$5, $D320,I$318:$J$318)-SUM($I320:I320))</f>
        <v>0.85300696943326104</v>
      </c>
      <c r="K320" s="8">
        <f>IF(SUM($I320:J320)&lt;SUMIF(J$5:$J$5, $D320,J$318:$J$318), SUMIF(J$5:$J$5, $D320,J$318:$J$318)/$I$310, SUMIF(J$5:$J$5, $D320,J$318:$J$318)-SUM($I320:J320))</f>
        <v>0.85300696943326104</v>
      </c>
      <c r="L320" s="8">
        <f>IF(SUM($I320:K320)&lt;SUMIF($J$5:K$5, $D320,$J$318:K$318), SUMIF($J$5:K$5, $D320,$J$318:K$318)/$I$310, SUMIF($J$5:K$5, $D320,$J$318:K$318)-SUM($I320:K320))</f>
        <v>0.85300696943326104</v>
      </c>
      <c r="M320" s="8">
        <f>IF(SUM($I320:L320)&lt;SUMIF($J$5:L$5, $D320,$J$318:L$318), SUMIF($J$5:L$5, $D320,$J$318:L$318)/$I$310, SUMIF($J$5:L$5, $D320,$J$318:L$318)-SUM($I320:L320))</f>
        <v>0.85300696943326104</v>
      </c>
      <c r="N320" s="8">
        <f>IF(SUM($I320:M320)&lt;SUMIF($J$5:M$5, $D320,$J$318:M$318), SUMIF($J$5:M$5, $D320,$J$318:M$318)/$I$310, SUMIF($J$5:M$5, $D320,$J$318:M$318)-SUM($I320:M320))</f>
        <v>0.85300696943326104</v>
      </c>
      <c r="O320" s="8">
        <f>IF(SUM($I320:N320)&lt;SUMIF($J$5:N$5, $D320,$J$318:N$318), SUMIF($J$5:N$5, $D320,$J$318:N$318)/$I$310, SUMIF($J$5:N$5, $D320,$J$318:N$318)-SUM($I320:N320))</f>
        <v>0.85300696943326104</v>
      </c>
      <c r="P320" s="8">
        <f>IF(SUM($I320:O320)&lt;SUMIF($J$5:O$5, $D320,$J$318:O$318), SUMIF($J$5:O$5, $D320,$J$318:O$318)/$I$310, SUMIF($J$5:O$5, $D320,$J$318:O$318)-SUM($I320:O320))</f>
        <v>0.85300696943326104</v>
      </c>
      <c r="Q320" s="8">
        <f>IF(SUM($I320:P320)&lt;SUMIF($J$5:P$5, $D320,$J$318:P$318), SUMIF($J$5:P$5, $D320,$J$318:P$318)/$I$310, SUMIF($J$5:P$5, $D320,$J$318:P$318)-SUM($I320:P320))</f>
        <v>0.85300696943326104</v>
      </c>
      <c r="R320" s="8">
        <f>IF(SUM($I320:Q320)&lt;SUMIF($J$5:Q$5, $D320,$J$318:Q$318), SUMIF($J$5:Q$5, $D320,$J$318:Q$318)/$I$310, SUMIF($J$5:Q$5, $D320,$J$318:Q$318)-SUM($I320:Q320))</f>
        <v>0.85300696943326104</v>
      </c>
      <c r="S320" s="8">
        <f>IF(SUM($I320:R320)&lt;SUMIF($J$5:R$5, $D320,$J$318:R$318), SUMIF($J$5:R$5, $D320,$J$318:R$318)/$I$310, SUMIF($J$5:R$5, $D320,$J$318:R$318)-SUM($I320:R320))</f>
        <v>0.85300696943326104</v>
      </c>
      <c r="T320" s="8">
        <f>IF(SUM($I320:S320)&lt;SUMIF($J$5:S$5, $D320,$J$318:S$318), SUMIF($J$5:S$5, $D320,$J$318:S$318)/$I$310, SUMIF($J$5:S$5, $D320,$J$318:S$318)-SUM($I320:S320))</f>
        <v>0.85300696943326104</v>
      </c>
      <c r="U320" s="8">
        <f>IF(SUM($I320:T320)&lt;SUMIF($J$5:T$5, $D320,$J$318:T$318), SUMIF($J$5:T$5, $D320,$J$318:T$318)/$I$310, SUMIF($J$5:T$5, $D320,$J$318:T$318)-SUM($I320:T320))</f>
        <v>0.85300696943326104</v>
      </c>
      <c r="V320" s="8">
        <f>IF(SUM($I320:U320)&lt;SUMIF($J$5:U$5, $D320,$J$318:U$318), SUMIF($J$5:U$5, $D320,$J$318:U$318)/$I$310, SUMIF($J$5:U$5, $D320,$J$318:U$318)-SUM($I320:U320))</f>
        <v>0.85300696943326104</v>
      </c>
      <c r="W320" s="8">
        <f>IF(SUM($I320:V320)&lt;SUMIF($J$5:V$5, $D320,$J$318:V$318), SUMIF($J$5:V$5, $D320,$J$318:V$318)/$I$310, SUMIF($J$5:V$5, $D320,$J$318:V$318)-SUM($I320:V320))</f>
        <v>0.85300696943326104</v>
      </c>
      <c r="X320" s="8">
        <f>IF(SUM($I320:W320)&lt;SUMIF($J$5:W$5, $D320,$J$318:W$318), SUMIF($J$5:W$5, $D320,$J$318:W$318)/$I$310, SUMIF($J$5:W$5, $D320,$J$318:W$318)-SUM($I320:W320))</f>
        <v>0.85300696943326104</v>
      </c>
      <c r="Y320" s="8">
        <f>IF(SUM($I320:X320)&lt;SUMIF($J$5:X$5, $D320,$J$318:X$318), SUMIF($J$5:X$5, $D320,$J$318:X$318)/$I$310, SUMIF($J$5:X$5, $D320,$J$318:X$318)-SUM($I320:X320))</f>
        <v>-3.5527136788005009E-15</v>
      </c>
      <c r="Z320" s="8">
        <f>IF(SUM($I320:Y320)&lt;SUMIF($J$5:Y$5, $D320,$J$318:Y$318), SUMIF($J$5:Y$5, $D320,$J$318:Y$318)/$I$310, SUMIF($J$5:Y$5, $D320,$J$318:Y$318)-SUM($I320:Y320))</f>
        <v>0</v>
      </c>
      <c r="AA320" s="8">
        <f>IF(SUM($I320:Z320)&lt;SUMIF($J$5:Z$5, $D320,$J$318:Z$318), SUMIF($J$5:Z$5, $D320,$J$318:Z$318)/$I$310, SUMIF($J$5:Z$5, $D320,$J$318:Z$318)-SUM($I320:Z320))</f>
        <v>0</v>
      </c>
      <c r="AB320" s="8">
        <f>IF(SUM($I320:AA320)&lt;SUMIF($J$5:AA$5, $D320,$J$318:AA$318), SUMIF($J$5:AA$5, $D320,$J$318:AA$318)/$I$310, SUMIF($J$5:AA$5, $D320,$J$318:AA$318)-SUM($I320:AA320))</f>
        <v>0</v>
      </c>
      <c r="AC320" s="8">
        <f>IF(SUM($I320:AB320)&lt;SUMIF($J$5:AB$5, $D320,$J$318:AB$318), SUMIF($J$5:AB$5, $D320,$J$318:AB$318)/$I$310, SUMIF($J$5:AB$5, $D320,$J$318:AB$318)-SUM($I320:AB320))</f>
        <v>0</v>
      </c>
      <c r="AD320" s="8">
        <f>IF(SUM($I320:AC320)&lt;SUMIF($J$5:AC$5, $D320,$J$318:AC$318), SUMIF($J$5:AC$5, $D320,$J$318:AC$318)/$I$310, SUMIF($J$5:AC$5, $D320,$J$318:AC$318)-SUM($I320:AC320))</f>
        <v>0</v>
      </c>
      <c r="AE320" s="8">
        <f>IF(SUM($I320:AD320)&lt;SUMIF($J$5:AD$5, $D320,$J$318:AD$318), SUMIF($J$5:AD$5, $D320,$J$318:AD$318)/$I$310, SUMIF($J$5:AD$5, $D320,$J$318:AD$318)-SUM($I320:AD320))</f>
        <v>0</v>
      </c>
      <c r="AF320" s="8">
        <f>IF(SUM($I320:AE320)&lt;SUMIF($J$5:AE$5, $D320,$J$318:AE$318), SUMIF($J$5:AE$5, $D320,$J$318:AE$318)/$I$310, SUMIF($J$5:AE$5, $D320,$J$318:AE$318)-SUM($I320:AE320))</f>
        <v>0</v>
      </c>
      <c r="AG320" s="8">
        <f>IF(SUM($I320:AF320)&lt;SUMIF($J$5:AF$5, $D320,$J$318:AF$318), SUMIF($J$5:AF$5, $D320,$J$318:AF$318)/$I$310, SUMIF($J$5:AF$5, $D320,$J$318:AF$318)-SUM($I320:AF320))</f>
        <v>0</v>
      </c>
      <c r="AH320" s="8">
        <f>IF(SUM($I320:AG320)&lt;SUMIF($J$5:AG$5, $D320,$J$318:AG$318), SUMIF($J$5:AG$5, $D320,$J$318:AG$318)/$I$310, SUMIF($J$5:AG$5, $D320,$J$318:AG$318)-SUM($I320:AG320))</f>
        <v>0</v>
      </c>
      <c r="AI320" s="8">
        <f>IF(SUM($I320:AH320)&lt;SUMIF($J$5:AH$5, $D320,$J$318:AH$318), SUMIF($J$5:AH$5, $D320,$J$318:AH$318)/$I$310, SUMIF($J$5:AH$5, $D320,$J$318:AH$318)-SUM($I320:AH320))</f>
        <v>0</v>
      </c>
      <c r="AJ320" s="8">
        <f>IF(SUM($I320:AI320)&lt;SUMIF($J$5:AI$5, $D320,$J$318:AI$318), SUMIF($J$5:AI$5, $D320,$J$318:AI$318)/$I$310, SUMIF($J$5:AI$5, $D320,$J$318:AI$318)-SUM($I320:AI320))</f>
        <v>0</v>
      </c>
      <c r="AK320" s="8">
        <f>IF(SUM($I320:AJ320)&lt;SUMIF($J$5:AJ$5, $D320,$J$318:AJ$318), SUMIF($J$5:AJ$5, $D320,$J$318:AJ$318)/$I$310, SUMIF($J$5:AJ$5, $D320,$J$318:AJ$318)-SUM($I320:AJ320))</f>
        <v>0</v>
      </c>
      <c r="AL320" s="8">
        <f>IF(SUM($I320:AK320)&lt;SUMIF($J$5:AK$5, $D320,$J$318:AK$318), SUMIF($J$5:AK$5, $D320,$J$318:AK$318)/$I$310, SUMIF($J$5:AK$5, $D320,$J$318:AK$318)-SUM($I320:AK320))</f>
        <v>0</v>
      </c>
      <c r="AM320" s="8">
        <f>IF(SUM($I320:AL320)&lt;SUMIF($J$5:AL$5, $D320,$J$318:AL$318), SUMIF($J$5:AL$5, $D320,$J$318:AL$318)/$I$310, SUMIF($J$5:AL$5, $D320,$J$318:AL$318)-SUM($I320:AL320))</f>
        <v>0</v>
      </c>
      <c r="AP320" s="9"/>
    </row>
    <row r="321" spans="4:42" ht="12.75" customHeight="1">
      <c r="D321" s="36">
        <f>D320+1</f>
        <v>2012</v>
      </c>
      <c r="E321" s="1" t="s">
        <v>50</v>
      </c>
      <c r="I321" s="57"/>
      <c r="J321" s="8">
        <f>IF(SUM($I321:I321)&lt;SUMIF(I$5:$J$5, $D321,I$318:$J$318), SUMIF(I$5:$J$5, $D321,I$318:$J$318)/$I$310, SUMIF(I$5:$J$5, $D321,I$318:$J$318)-SUM($I321:I321))</f>
        <v>0</v>
      </c>
      <c r="K321" s="8">
        <f>IF(SUM($I321:J321)&lt;SUMIF(J$5:$J$5, $D321,J$318:$J$318), SUMIF(J$5:$J$5, $D321,J$318:$J$318)/$I$310, SUMIF(J$5:$J$5, $D321,J$318:$J$318)-SUM($I321:J321))</f>
        <v>0</v>
      </c>
      <c r="L321" s="8">
        <f>IF(SUM($I321:K321)&lt;SUMIF($J$5:K$5, $D321,$J$318:K$318), SUMIF($J$5:K$5, $D321,$J$318:K$318)/$I$310, SUMIF($J$5:K$5, $D321,$J$318:K$318)-SUM($I321:K321))</f>
        <v>0.44386223767419125</v>
      </c>
      <c r="M321" s="8">
        <f>IF(SUM($I321:L321)&lt;SUMIF($J$5:L$5, $D321,$J$318:L$318), SUMIF($J$5:L$5, $D321,$J$318:L$318)/$I$310, SUMIF($J$5:L$5, $D321,$J$318:L$318)-SUM($I321:L321))</f>
        <v>0.44386223767419125</v>
      </c>
      <c r="N321" s="8">
        <f>IF(SUM($I321:M321)&lt;SUMIF($J$5:M$5, $D321,$J$318:M$318), SUMIF($J$5:M$5, $D321,$J$318:M$318)/$I$310, SUMIF($J$5:M$5, $D321,$J$318:M$318)-SUM($I321:M321))</f>
        <v>0.44386223767419125</v>
      </c>
      <c r="O321" s="8">
        <f>IF(SUM($I321:N321)&lt;SUMIF($J$5:N$5, $D321,$J$318:N$318), SUMIF($J$5:N$5, $D321,$J$318:N$318)/$I$310, SUMIF($J$5:N$5, $D321,$J$318:N$318)-SUM($I321:N321))</f>
        <v>0.44386223767419125</v>
      </c>
      <c r="P321" s="8">
        <f>IF(SUM($I321:O321)&lt;SUMIF($J$5:O$5, $D321,$J$318:O$318), SUMIF($J$5:O$5, $D321,$J$318:O$318)/$I$310, SUMIF($J$5:O$5, $D321,$J$318:O$318)-SUM($I321:O321))</f>
        <v>0.44386223767419125</v>
      </c>
      <c r="Q321" s="8">
        <f>IF(SUM($I321:P321)&lt;SUMIF($J$5:P$5, $D321,$J$318:P$318), SUMIF($J$5:P$5, $D321,$J$318:P$318)/$I$310, SUMIF($J$5:P$5, $D321,$J$318:P$318)-SUM($I321:P321))</f>
        <v>0.44386223767419125</v>
      </c>
      <c r="R321" s="8">
        <f>IF(SUM($I321:Q321)&lt;SUMIF($J$5:Q$5, $D321,$J$318:Q$318), SUMIF($J$5:Q$5, $D321,$J$318:Q$318)/$I$310, SUMIF($J$5:Q$5, $D321,$J$318:Q$318)-SUM($I321:Q321))</f>
        <v>0.44386223767419125</v>
      </c>
      <c r="S321" s="8">
        <f>IF(SUM($I321:R321)&lt;SUMIF($J$5:R$5, $D321,$J$318:R$318), SUMIF($J$5:R$5, $D321,$J$318:R$318)/$I$310, SUMIF($J$5:R$5, $D321,$J$318:R$318)-SUM($I321:R321))</f>
        <v>0.44386223767419125</v>
      </c>
      <c r="T321" s="8">
        <f>IF(SUM($I321:S321)&lt;SUMIF($J$5:S$5, $D321,$J$318:S$318), SUMIF($J$5:S$5, $D321,$J$318:S$318)/$I$310, SUMIF($J$5:S$5, $D321,$J$318:S$318)-SUM($I321:S321))</f>
        <v>0.44386223767419125</v>
      </c>
      <c r="U321" s="8">
        <f>IF(SUM($I321:T321)&lt;SUMIF($J$5:T$5, $D321,$J$318:T$318), SUMIF($J$5:T$5, $D321,$J$318:T$318)/$I$310, SUMIF($J$5:T$5, $D321,$J$318:T$318)-SUM($I321:T321))</f>
        <v>0.44386223767419125</v>
      </c>
      <c r="V321" s="8">
        <f>IF(SUM($I321:U321)&lt;SUMIF($J$5:U$5, $D321,$J$318:U$318), SUMIF($J$5:U$5, $D321,$J$318:U$318)/$I$310, SUMIF($J$5:U$5, $D321,$J$318:U$318)-SUM($I321:U321))</f>
        <v>0.44386223767419125</v>
      </c>
      <c r="W321" s="8">
        <f>IF(SUM($I321:V321)&lt;SUMIF($J$5:V$5, $D321,$J$318:V$318), SUMIF($J$5:V$5, $D321,$J$318:V$318)/$I$310, SUMIF($J$5:V$5, $D321,$J$318:V$318)-SUM($I321:V321))</f>
        <v>0.44386223767419125</v>
      </c>
      <c r="X321" s="8">
        <f>IF(SUM($I321:W321)&lt;SUMIF($J$5:W$5, $D321,$J$318:W$318), SUMIF($J$5:W$5, $D321,$J$318:W$318)/$I$310, SUMIF($J$5:W$5, $D321,$J$318:W$318)-SUM($I321:W321))</f>
        <v>0.44386223767419125</v>
      </c>
      <c r="Y321" s="8">
        <f>IF(SUM($I321:X321)&lt;SUMIF($J$5:X$5, $D321,$J$318:X$318), SUMIF($J$5:X$5, $D321,$J$318:X$318)/$I$310, SUMIF($J$5:X$5, $D321,$J$318:X$318)-SUM($I321:X321))</f>
        <v>0.44386223767419125</v>
      </c>
      <c r="Z321" s="8">
        <f>IF(SUM($I321:Y321)&lt;SUMIF($J$5:Y$5, $D321,$J$318:Y$318), SUMIF($J$5:Y$5, $D321,$J$318:Y$318)/$I$310, SUMIF($J$5:Y$5, $D321,$J$318:Y$318)-SUM($I321:Y321))</f>
        <v>0.44386223767419125</v>
      </c>
      <c r="AA321" s="8">
        <f>IF(SUM($I321:Z321)&lt;SUMIF($J$5:Z$5, $D321,$J$318:Z$318), SUMIF($J$5:Z$5, $D321,$J$318:Z$318)/$I$310, SUMIF($J$5:Z$5, $D321,$J$318:Z$318)-SUM($I321:Z321))</f>
        <v>-2.6645352591003757E-15</v>
      </c>
      <c r="AB321" s="8">
        <f>IF(SUM($I321:AA321)&lt;SUMIF($J$5:AA$5, $D321,$J$318:AA$318), SUMIF($J$5:AA$5, $D321,$J$318:AA$318)/$I$310, SUMIF($J$5:AA$5, $D321,$J$318:AA$318)-SUM($I321:AA321))</f>
        <v>0</v>
      </c>
      <c r="AC321" s="8">
        <f>IF(SUM($I321:AB321)&lt;SUMIF($J$5:AB$5, $D321,$J$318:AB$318), SUMIF($J$5:AB$5, $D321,$J$318:AB$318)/$I$310, SUMIF($J$5:AB$5, $D321,$J$318:AB$318)-SUM($I321:AB321))</f>
        <v>0</v>
      </c>
      <c r="AD321" s="8">
        <f>IF(SUM($I321:AC321)&lt;SUMIF($J$5:AC$5, $D321,$J$318:AC$318), SUMIF($J$5:AC$5, $D321,$J$318:AC$318)/$I$310, SUMIF($J$5:AC$5, $D321,$J$318:AC$318)-SUM($I321:AC321))</f>
        <v>0</v>
      </c>
      <c r="AE321" s="8">
        <f>IF(SUM($I321:AD321)&lt;SUMIF($J$5:AD$5, $D321,$J$318:AD$318), SUMIF($J$5:AD$5, $D321,$J$318:AD$318)/$I$310, SUMIF($J$5:AD$5, $D321,$J$318:AD$318)-SUM($I321:AD321))</f>
        <v>0</v>
      </c>
      <c r="AF321" s="8">
        <f>IF(SUM($I321:AE321)&lt;SUMIF($J$5:AE$5, $D321,$J$318:AE$318), SUMIF($J$5:AE$5, $D321,$J$318:AE$318)/$I$310, SUMIF($J$5:AE$5, $D321,$J$318:AE$318)-SUM($I321:AE321))</f>
        <v>0</v>
      </c>
      <c r="AG321" s="8">
        <f>IF(SUM($I321:AF321)&lt;SUMIF($J$5:AF$5, $D321,$J$318:AF$318), SUMIF($J$5:AF$5, $D321,$J$318:AF$318)/$I$310, SUMIF($J$5:AF$5, $D321,$J$318:AF$318)-SUM($I321:AF321))</f>
        <v>0</v>
      </c>
      <c r="AH321" s="8">
        <f>IF(SUM($I321:AG321)&lt;SUMIF($J$5:AG$5, $D321,$J$318:AG$318), SUMIF($J$5:AG$5, $D321,$J$318:AG$318)/$I$310, SUMIF($J$5:AG$5, $D321,$J$318:AG$318)-SUM($I321:AG321))</f>
        <v>0</v>
      </c>
      <c r="AI321" s="8">
        <f>IF(SUM($I321:AH321)&lt;SUMIF($J$5:AH$5, $D321,$J$318:AH$318), SUMIF($J$5:AH$5, $D321,$J$318:AH$318)/$I$310, SUMIF($J$5:AH$5, $D321,$J$318:AH$318)-SUM($I321:AH321))</f>
        <v>0</v>
      </c>
      <c r="AJ321" s="8">
        <f>IF(SUM($I321:AI321)&lt;SUMIF($J$5:AI$5, $D321,$J$318:AI$318), SUMIF($J$5:AI$5, $D321,$J$318:AI$318)/$I$310, SUMIF($J$5:AI$5, $D321,$J$318:AI$318)-SUM($I321:AI321))</f>
        <v>0</v>
      </c>
      <c r="AK321" s="8">
        <f>IF(SUM($I321:AJ321)&lt;SUMIF($J$5:AJ$5, $D321,$J$318:AJ$318), SUMIF($J$5:AJ$5, $D321,$J$318:AJ$318)/$I$310, SUMIF($J$5:AJ$5, $D321,$J$318:AJ$318)-SUM($I321:AJ321))</f>
        <v>0</v>
      </c>
      <c r="AL321" s="8">
        <f>IF(SUM($I321:AK321)&lt;SUMIF($J$5:AK$5, $D321,$J$318:AK$318), SUMIF($J$5:AK$5, $D321,$J$318:AK$318)/$I$310, SUMIF($J$5:AK$5, $D321,$J$318:AK$318)-SUM($I321:AK321))</f>
        <v>0</v>
      </c>
      <c r="AM321" s="8">
        <f>IF(SUM($I321:AL321)&lt;SUMIF($J$5:AL$5, $D321,$J$318:AL$318), SUMIF($J$5:AL$5, $D321,$J$318:AL$318)/$I$310, SUMIF($J$5:AL$5, $D321,$J$318:AL$318)-SUM($I321:AL321))</f>
        <v>0</v>
      </c>
      <c r="AP321" s="9"/>
    </row>
    <row r="322" spans="4:42" ht="12.75" customHeight="1">
      <c r="D322" s="36">
        <f t="shared" ref="D322:D349" si="226">D321+1</f>
        <v>2013</v>
      </c>
      <c r="E322" s="1" t="s">
        <v>50</v>
      </c>
      <c r="I322" s="57"/>
      <c r="J322" s="8">
        <f>IF(SUM($I322:I322)&lt;SUMIF(I$5:$J$5, $D322,I$318:$J$318), SUMIF(I$5:$J$5, $D322,I$318:$J$318)/$I$310, SUMIF(I$5:$J$5, $D322,I$318:$J$318)-SUM($I322:I322))</f>
        <v>0</v>
      </c>
      <c r="K322" s="8">
        <f>IF(SUM($I322:J322)&lt;SUMIF(J$5:$J$5, $D322,J$318:$J$318), SUMIF(J$5:$J$5, $D322,J$318:$J$318)/$I$310, SUMIF(J$5:$J$5, $D322,J$318:$J$318)-SUM($I322:J322))</f>
        <v>0</v>
      </c>
      <c r="L322" s="8">
        <f>IF(SUM($I322:K322)&lt;SUMIF($J$5:K$5, $D322,$J$318:K$318), SUMIF($J$5:K$5, $D322,$J$318:K$318)/$I$310, SUMIF($J$5:K$5, $D322,$J$318:K$318)-SUM($I322:K322))</f>
        <v>0</v>
      </c>
      <c r="M322" s="8">
        <f>IF(SUM($I322:L322)&lt;SUMIF($J$5:L$5, $D322,$J$318:L$318), SUMIF($J$5:L$5, $D322,$J$318:L$318)/$I$310, SUMIF($J$5:L$5, $D322,$J$318:L$318)-SUM($I322:L322))</f>
        <v>0.58756610883027405</v>
      </c>
      <c r="N322" s="8">
        <f>IF(SUM($I322:M322)&lt;SUMIF($J$5:M$5, $D322,$J$318:M$318), SUMIF($J$5:M$5, $D322,$J$318:M$318)/$I$310, SUMIF($J$5:M$5, $D322,$J$318:M$318)-SUM($I322:M322))</f>
        <v>0.58756610883027405</v>
      </c>
      <c r="O322" s="8">
        <f>IF(SUM($I322:N322)&lt;SUMIF($J$5:N$5, $D322,$J$318:N$318), SUMIF($J$5:N$5, $D322,$J$318:N$318)/$I$310, SUMIF($J$5:N$5, $D322,$J$318:N$318)-SUM($I322:N322))</f>
        <v>0.58756610883027405</v>
      </c>
      <c r="P322" s="8">
        <f>IF(SUM($I322:O322)&lt;SUMIF($J$5:O$5, $D322,$J$318:O$318), SUMIF($J$5:O$5, $D322,$J$318:O$318)/$I$310, SUMIF($J$5:O$5, $D322,$J$318:O$318)-SUM($I322:O322))</f>
        <v>0.58756610883027405</v>
      </c>
      <c r="Q322" s="8">
        <f>IF(SUM($I322:P322)&lt;SUMIF($J$5:P$5, $D322,$J$318:P$318), SUMIF($J$5:P$5, $D322,$J$318:P$318)/$I$310, SUMIF($J$5:P$5, $D322,$J$318:P$318)-SUM($I322:P322))</f>
        <v>0.58756610883027405</v>
      </c>
      <c r="R322" s="8">
        <f>IF(SUM($I322:Q322)&lt;SUMIF($J$5:Q$5, $D322,$J$318:Q$318), SUMIF($J$5:Q$5, $D322,$J$318:Q$318)/$I$310, SUMIF($J$5:Q$5, $D322,$J$318:Q$318)-SUM($I322:Q322))</f>
        <v>0.58756610883027405</v>
      </c>
      <c r="S322" s="8">
        <f>IF(SUM($I322:R322)&lt;SUMIF($J$5:R$5, $D322,$J$318:R$318), SUMIF($J$5:R$5, $D322,$J$318:R$318)/$I$310, SUMIF($J$5:R$5, $D322,$J$318:R$318)-SUM($I322:R322))</f>
        <v>0.58756610883027405</v>
      </c>
      <c r="T322" s="8">
        <f>IF(SUM($I322:S322)&lt;SUMIF($J$5:S$5, $D322,$J$318:S$318), SUMIF($J$5:S$5, $D322,$J$318:S$318)/$I$310, SUMIF($J$5:S$5, $D322,$J$318:S$318)-SUM($I322:S322))</f>
        <v>0.58756610883027405</v>
      </c>
      <c r="U322" s="8">
        <f>IF(SUM($I322:T322)&lt;SUMIF($J$5:T$5, $D322,$J$318:T$318), SUMIF($J$5:T$5, $D322,$J$318:T$318)/$I$310, SUMIF($J$5:T$5, $D322,$J$318:T$318)-SUM($I322:T322))</f>
        <v>0.58756610883027405</v>
      </c>
      <c r="V322" s="8">
        <f>IF(SUM($I322:U322)&lt;SUMIF($J$5:U$5, $D322,$J$318:U$318), SUMIF($J$5:U$5, $D322,$J$318:U$318)/$I$310, SUMIF($J$5:U$5, $D322,$J$318:U$318)-SUM($I322:U322))</f>
        <v>0.58756610883027405</v>
      </c>
      <c r="W322" s="8">
        <f>IF(SUM($I322:V322)&lt;SUMIF($J$5:V$5, $D322,$J$318:V$318), SUMIF($J$5:V$5, $D322,$J$318:V$318)/$I$310, SUMIF($J$5:V$5, $D322,$J$318:V$318)-SUM($I322:V322))</f>
        <v>0.58756610883027405</v>
      </c>
      <c r="X322" s="8">
        <f>IF(SUM($I322:W322)&lt;SUMIF($J$5:W$5, $D322,$J$318:W$318), SUMIF($J$5:W$5, $D322,$J$318:W$318)/$I$310, SUMIF($J$5:W$5, $D322,$J$318:W$318)-SUM($I322:W322))</f>
        <v>0.58756610883027405</v>
      </c>
      <c r="Y322" s="8">
        <f>IF(SUM($I322:X322)&lt;SUMIF($J$5:X$5, $D322,$J$318:X$318), SUMIF($J$5:X$5, $D322,$J$318:X$318)/$I$310, SUMIF($J$5:X$5, $D322,$J$318:X$318)-SUM($I322:X322))</f>
        <v>0.58756610883027405</v>
      </c>
      <c r="Z322" s="8">
        <f>IF(SUM($I322:Y322)&lt;SUMIF($J$5:Y$5, $D322,$J$318:Y$318), SUMIF($J$5:Y$5, $D322,$J$318:Y$318)/$I$310, SUMIF($J$5:Y$5, $D322,$J$318:Y$318)-SUM($I322:Y322))</f>
        <v>0.58756610883027405</v>
      </c>
      <c r="AA322" s="8">
        <f>IF(SUM($I322:Z322)&lt;SUMIF($J$5:Z$5, $D322,$J$318:Z$318), SUMIF($J$5:Z$5, $D322,$J$318:Z$318)/$I$310, SUMIF($J$5:Z$5, $D322,$J$318:Z$318)-SUM($I322:Z322))</f>
        <v>0.58756610883027405</v>
      </c>
      <c r="AB322" s="8">
        <f>IF(SUM($I322:AA322)&lt;SUMIF($J$5:AA$5, $D322,$J$318:AA$318), SUMIF($J$5:AA$5, $D322,$J$318:AA$318)/$I$310, SUMIF($J$5:AA$5, $D322,$J$318:AA$318)-SUM($I322:AA322))</f>
        <v>0</v>
      </c>
      <c r="AC322" s="8">
        <f>IF(SUM($I322:AB322)&lt;SUMIF($J$5:AB$5, $D322,$J$318:AB$318), SUMIF($J$5:AB$5, $D322,$J$318:AB$318)/$I$310, SUMIF($J$5:AB$5, $D322,$J$318:AB$318)-SUM($I322:AB322))</f>
        <v>0</v>
      </c>
      <c r="AD322" s="8">
        <f>IF(SUM($I322:AC322)&lt;SUMIF($J$5:AC$5, $D322,$J$318:AC$318), SUMIF($J$5:AC$5, $D322,$J$318:AC$318)/$I$310, SUMIF($J$5:AC$5, $D322,$J$318:AC$318)-SUM($I322:AC322))</f>
        <v>0</v>
      </c>
      <c r="AE322" s="8">
        <f>IF(SUM($I322:AD322)&lt;SUMIF($J$5:AD$5, $D322,$J$318:AD$318), SUMIF($J$5:AD$5, $D322,$J$318:AD$318)/$I$310, SUMIF($J$5:AD$5, $D322,$J$318:AD$318)-SUM($I322:AD322))</f>
        <v>0</v>
      </c>
      <c r="AF322" s="8">
        <f>IF(SUM($I322:AE322)&lt;SUMIF($J$5:AE$5, $D322,$J$318:AE$318), SUMIF($J$5:AE$5, $D322,$J$318:AE$318)/$I$310, SUMIF($J$5:AE$5, $D322,$J$318:AE$318)-SUM($I322:AE322))</f>
        <v>0</v>
      </c>
      <c r="AG322" s="8">
        <f>IF(SUM($I322:AF322)&lt;SUMIF($J$5:AF$5, $D322,$J$318:AF$318), SUMIF($J$5:AF$5, $D322,$J$318:AF$318)/$I$310, SUMIF($J$5:AF$5, $D322,$J$318:AF$318)-SUM($I322:AF322))</f>
        <v>0</v>
      </c>
      <c r="AH322" s="8">
        <f>IF(SUM($I322:AG322)&lt;SUMIF($J$5:AG$5, $D322,$J$318:AG$318), SUMIF($J$5:AG$5, $D322,$J$318:AG$318)/$I$310, SUMIF($J$5:AG$5, $D322,$J$318:AG$318)-SUM($I322:AG322))</f>
        <v>0</v>
      </c>
      <c r="AI322" s="8">
        <f>IF(SUM($I322:AH322)&lt;SUMIF($J$5:AH$5, $D322,$J$318:AH$318), SUMIF($J$5:AH$5, $D322,$J$318:AH$318)/$I$310, SUMIF($J$5:AH$5, $D322,$J$318:AH$318)-SUM($I322:AH322))</f>
        <v>0</v>
      </c>
      <c r="AJ322" s="8">
        <f>IF(SUM($I322:AI322)&lt;SUMIF($J$5:AI$5, $D322,$J$318:AI$318), SUMIF($J$5:AI$5, $D322,$J$318:AI$318)/$I$310, SUMIF($J$5:AI$5, $D322,$J$318:AI$318)-SUM($I322:AI322))</f>
        <v>0</v>
      </c>
      <c r="AK322" s="8">
        <f>IF(SUM($I322:AJ322)&lt;SUMIF($J$5:AJ$5, $D322,$J$318:AJ$318), SUMIF($J$5:AJ$5, $D322,$J$318:AJ$318)/$I$310, SUMIF($J$5:AJ$5, $D322,$J$318:AJ$318)-SUM($I322:AJ322))</f>
        <v>0</v>
      </c>
      <c r="AL322" s="8">
        <f>IF(SUM($I322:AK322)&lt;SUMIF($J$5:AK$5, $D322,$J$318:AK$318), SUMIF($J$5:AK$5, $D322,$J$318:AK$318)/$I$310, SUMIF($J$5:AK$5, $D322,$J$318:AK$318)-SUM($I322:AK322))</f>
        <v>0</v>
      </c>
      <c r="AM322" s="8">
        <f>IF(SUM($I322:AL322)&lt;SUMIF($J$5:AL$5, $D322,$J$318:AL$318), SUMIF($J$5:AL$5, $D322,$J$318:AL$318)/$I$310, SUMIF($J$5:AL$5, $D322,$J$318:AL$318)-SUM($I322:AL322))</f>
        <v>0</v>
      </c>
      <c r="AP322" s="9"/>
    </row>
    <row r="323" spans="4:42" ht="12.75" customHeight="1">
      <c r="D323" s="36">
        <f t="shared" si="226"/>
        <v>2014</v>
      </c>
      <c r="E323" s="1" t="s">
        <v>50</v>
      </c>
      <c r="I323" s="57"/>
      <c r="J323" s="8">
        <f>IF(SUM($I323:I323)&lt;SUMIF(I$5:$J$5, $D323,I$318:$J$318), SUMIF(I$5:$J$5, $D323,I$318:$J$318)/$I$310, SUMIF(I$5:$J$5, $D323,I$318:$J$318)-SUM($I323:I323))</f>
        <v>0</v>
      </c>
      <c r="K323" s="8">
        <f>IF(SUM($I323:J323)&lt;SUMIF(J$5:$J$5, $D323,J$318:$J$318), SUMIF(J$5:$J$5, $D323,J$318:$J$318)/$I$310, SUMIF(J$5:$J$5, $D323,J$318:$J$318)-SUM($I323:J323))</f>
        <v>0</v>
      </c>
      <c r="L323" s="8">
        <f>IF(SUM($I323:K323)&lt;SUMIF($J$5:K$5, $D323,$J$318:K$318), SUMIF($J$5:K$5, $D323,$J$318:K$318)/$I$310, SUMIF($J$5:K$5, $D323,$J$318:K$318)-SUM($I323:K323))</f>
        <v>0</v>
      </c>
      <c r="M323" s="8">
        <f>IF(SUM($I323:L323)&lt;SUMIF($J$5:L$5, $D323,$J$318:L$318), SUMIF($J$5:L$5, $D323,$J$318:L$318)/$I$310, SUMIF($J$5:L$5, $D323,$J$318:L$318)-SUM($I323:L323))</f>
        <v>0</v>
      </c>
      <c r="N323" s="8">
        <f>IF(SUM($I323:M323)&lt;SUMIF($J$5:M$5, $D323,$J$318:M$318), SUMIF($J$5:M$5, $D323,$J$318:M$318)/$I$310, SUMIF($J$5:M$5, $D323,$J$318:M$318)-SUM($I323:M323))</f>
        <v>1.6600682941222897</v>
      </c>
      <c r="O323" s="8">
        <f>IF(SUM($I323:N323)&lt;SUMIF($J$5:N$5, $D323,$J$318:N$318), SUMIF($J$5:N$5, $D323,$J$318:N$318)/$I$310, SUMIF($J$5:N$5, $D323,$J$318:N$318)-SUM($I323:N323))</f>
        <v>1.6600682941222897</v>
      </c>
      <c r="P323" s="8">
        <f>IF(SUM($I323:O323)&lt;SUMIF($J$5:O$5, $D323,$J$318:O$318), SUMIF($J$5:O$5, $D323,$J$318:O$318)/$I$310, SUMIF($J$5:O$5, $D323,$J$318:O$318)-SUM($I323:O323))</f>
        <v>1.6600682941222897</v>
      </c>
      <c r="Q323" s="8">
        <f>IF(SUM($I323:P323)&lt;SUMIF($J$5:P$5, $D323,$J$318:P$318), SUMIF($J$5:P$5, $D323,$J$318:P$318)/$I$310, SUMIF($J$5:P$5, $D323,$J$318:P$318)-SUM($I323:P323))</f>
        <v>1.6600682941222897</v>
      </c>
      <c r="R323" s="8">
        <f>IF(SUM($I323:Q323)&lt;SUMIF($J$5:Q$5, $D323,$J$318:Q$318), SUMIF($J$5:Q$5, $D323,$J$318:Q$318)/$I$310, SUMIF($J$5:Q$5, $D323,$J$318:Q$318)-SUM($I323:Q323))</f>
        <v>1.6600682941222897</v>
      </c>
      <c r="S323" s="8">
        <f>IF(SUM($I323:R323)&lt;SUMIF($J$5:R$5, $D323,$J$318:R$318), SUMIF($J$5:R$5, $D323,$J$318:R$318)/$I$310, SUMIF($J$5:R$5, $D323,$J$318:R$318)-SUM($I323:R323))</f>
        <v>1.6600682941222897</v>
      </c>
      <c r="T323" s="8">
        <f>IF(SUM($I323:S323)&lt;SUMIF($J$5:S$5, $D323,$J$318:S$318), SUMIF($J$5:S$5, $D323,$J$318:S$318)/$I$310, SUMIF($J$5:S$5, $D323,$J$318:S$318)-SUM($I323:S323))</f>
        <v>1.6600682941222897</v>
      </c>
      <c r="U323" s="8">
        <f>IF(SUM($I323:T323)&lt;SUMIF($J$5:T$5, $D323,$J$318:T$318), SUMIF($J$5:T$5, $D323,$J$318:T$318)/$I$310, SUMIF($J$5:T$5, $D323,$J$318:T$318)-SUM($I323:T323))</f>
        <v>1.6600682941222897</v>
      </c>
      <c r="V323" s="8">
        <f>IF(SUM($I323:U323)&lt;SUMIF($J$5:U$5, $D323,$J$318:U$318), SUMIF($J$5:U$5, $D323,$J$318:U$318)/$I$310, SUMIF($J$5:U$5, $D323,$J$318:U$318)-SUM($I323:U323))</f>
        <v>1.6600682941222897</v>
      </c>
      <c r="W323" s="8">
        <f>IF(SUM($I323:V323)&lt;SUMIF($J$5:V$5, $D323,$J$318:V$318), SUMIF($J$5:V$5, $D323,$J$318:V$318)/$I$310, SUMIF($J$5:V$5, $D323,$J$318:V$318)-SUM($I323:V323))</f>
        <v>1.6600682941222897</v>
      </c>
      <c r="X323" s="8">
        <f>IF(SUM($I323:W323)&lt;SUMIF($J$5:W$5, $D323,$J$318:W$318), SUMIF($J$5:W$5, $D323,$J$318:W$318)/$I$310, SUMIF($J$5:W$5, $D323,$J$318:W$318)-SUM($I323:W323))</f>
        <v>1.6600682941222897</v>
      </c>
      <c r="Y323" s="8">
        <f>IF(SUM($I323:X323)&lt;SUMIF($J$5:X$5, $D323,$J$318:X$318), SUMIF($J$5:X$5, $D323,$J$318:X$318)/$I$310, SUMIF($J$5:X$5, $D323,$J$318:X$318)-SUM($I323:X323))</f>
        <v>1.6600682941222897</v>
      </c>
      <c r="Z323" s="8">
        <f>IF(SUM($I323:Y323)&lt;SUMIF($J$5:Y$5, $D323,$J$318:Y$318), SUMIF($J$5:Y$5, $D323,$J$318:Y$318)/$I$310, SUMIF($J$5:Y$5, $D323,$J$318:Y$318)-SUM($I323:Y323))</f>
        <v>1.6600682941222897</v>
      </c>
      <c r="AA323" s="8">
        <f>IF(SUM($I323:Z323)&lt;SUMIF($J$5:Z$5, $D323,$J$318:Z$318), SUMIF($J$5:Z$5, $D323,$J$318:Z$318)/$I$310, SUMIF($J$5:Z$5, $D323,$J$318:Z$318)-SUM($I323:Z323))</f>
        <v>1.6600682941222897</v>
      </c>
      <c r="AB323" s="8">
        <f>IF(SUM($I323:AA323)&lt;SUMIF($J$5:AA$5, $D323,$J$318:AA$318), SUMIF($J$5:AA$5, $D323,$J$318:AA$318)/$I$310, SUMIF($J$5:AA$5, $D323,$J$318:AA$318)-SUM($I323:AA323))</f>
        <v>1.6600682941222897</v>
      </c>
      <c r="AC323" s="8">
        <f>IF(SUM($I323:AB323)&lt;SUMIF($J$5:AB$5, $D323,$J$318:AB$318), SUMIF($J$5:AB$5, $D323,$J$318:AB$318)/$I$310, SUMIF($J$5:AB$5, $D323,$J$318:AB$318)-SUM($I323:AB323))</f>
        <v>0</v>
      </c>
      <c r="AD323" s="8">
        <f>IF(SUM($I323:AC323)&lt;SUMIF($J$5:AC$5, $D323,$J$318:AC$318), SUMIF($J$5:AC$5, $D323,$J$318:AC$318)/$I$310, SUMIF($J$5:AC$5, $D323,$J$318:AC$318)-SUM($I323:AC323))</f>
        <v>0</v>
      </c>
      <c r="AE323" s="8">
        <f>IF(SUM($I323:AD323)&lt;SUMIF($J$5:AD$5, $D323,$J$318:AD$318), SUMIF($J$5:AD$5, $D323,$J$318:AD$318)/$I$310, SUMIF($J$5:AD$5, $D323,$J$318:AD$318)-SUM($I323:AD323))</f>
        <v>0</v>
      </c>
      <c r="AF323" s="8">
        <f>IF(SUM($I323:AE323)&lt;SUMIF($J$5:AE$5, $D323,$J$318:AE$318), SUMIF($J$5:AE$5, $D323,$J$318:AE$318)/$I$310, SUMIF($J$5:AE$5, $D323,$J$318:AE$318)-SUM($I323:AE323))</f>
        <v>0</v>
      </c>
      <c r="AG323" s="8">
        <f>IF(SUM($I323:AF323)&lt;SUMIF($J$5:AF$5, $D323,$J$318:AF$318), SUMIF($J$5:AF$5, $D323,$J$318:AF$318)/$I$310, SUMIF($J$5:AF$5, $D323,$J$318:AF$318)-SUM($I323:AF323))</f>
        <v>0</v>
      </c>
      <c r="AH323" s="8">
        <f>IF(SUM($I323:AG323)&lt;SUMIF($J$5:AG$5, $D323,$J$318:AG$318), SUMIF($J$5:AG$5, $D323,$J$318:AG$318)/$I$310, SUMIF($J$5:AG$5, $D323,$J$318:AG$318)-SUM($I323:AG323))</f>
        <v>0</v>
      </c>
      <c r="AI323" s="8">
        <f>IF(SUM($I323:AH323)&lt;SUMIF($J$5:AH$5, $D323,$J$318:AH$318), SUMIF($J$5:AH$5, $D323,$J$318:AH$318)/$I$310, SUMIF($J$5:AH$5, $D323,$J$318:AH$318)-SUM($I323:AH323))</f>
        <v>0</v>
      </c>
      <c r="AJ323" s="8">
        <f>IF(SUM($I323:AI323)&lt;SUMIF($J$5:AI$5, $D323,$J$318:AI$318), SUMIF($J$5:AI$5, $D323,$J$318:AI$318)/$I$310, SUMIF($J$5:AI$5, $D323,$J$318:AI$318)-SUM($I323:AI323))</f>
        <v>0</v>
      </c>
      <c r="AK323" s="8">
        <f>IF(SUM($I323:AJ323)&lt;SUMIF($J$5:AJ$5, $D323,$J$318:AJ$318), SUMIF($J$5:AJ$5, $D323,$J$318:AJ$318)/$I$310, SUMIF($J$5:AJ$5, $D323,$J$318:AJ$318)-SUM($I323:AJ323))</f>
        <v>0</v>
      </c>
      <c r="AL323" s="8">
        <f>IF(SUM($I323:AK323)&lt;SUMIF($J$5:AK$5, $D323,$J$318:AK$318), SUMIF($J$5:AK$5, $D323,$J$318:AK$318)/$I$310, SUMIF($J$5:AK$5, $D323,$J$318:AK$318)-SUM($I323:AK323))</f>
        <v>0</v>
      </c>
      <c r="AM323" s="8">
        <f>IF(SUM($I323:AL323)&lt;SUMIF($J$5:AL$5, $D323,$J$318:AL$318), SUMIF($J$5:AL$5, $D323,$J$318:AL$318)/$I$310, SUMIF($J$5:AL$5, $D323,$J$318:AL$318)-SUM($I323:AL323))</f>
        <v>0</v>
      </c>
      <c r="AP323" s="9"/>
    </row>
    <row r="324" spans="4:42" ht="12.75" customHeight="1">
      <c r="D324" s="36">
        <f t="shared" si="226"/>
        <v>2015</v>
      </c>
      <c r="E324" s="1" t="s">
        <v>50</v>
      </c>
      <c r="I324" s="57"/>
      <c r="J324" s="8">
        <f>IF(SUM($I324:I324)&lt;SUMIF(I$5:$J$5, $D324,I$318:$J$318), SUMIF(I$5:$J$5, $D324,I$318:$J$318)/$I$310, SUMIF(I$5:$J$5, $D324,I$318:$J$318)-SUM($I324:I324))</f>
        <v>0</v>
      </c>
      <c r="K324" s="8">
        <f>IF(SUM($I324:J324)&lt;SUMIF(J$5:$J$5, $D324,J$318:$J$318), SUMIF(J$5:$J$5, $D324,J$318:$J$318)/$I$310, SUMIF(J$5:$J$5, $D324,J$318:$J$318)-SUM($I324:J324))</f>
        <v>0</v>
      </c>
      <c r="L324" s="8">
        <f>IF(SUM($I324:K324)&lt;SUMIF($J$5:K$5, $D324,$J$318:K$318), SUMIF($J$5:K$5, $D324,$J$318:K$318)/$I$310, SUMIF($J$5:K$5, $D324,$J$318:K$318)-SUM($I324:K324))</f>
        <v>0</v>
      </c>
      <c r="M324" s="8">
        <f>IF(SUM($I324:L324)&lt;SUMIF($J$5:L$5, $D324,$J$318:L$318), SUMIF($J$5:L$5, $D324,$J$318:L$318)/$I$310, SUMIF($J$5:L$5, $D324,$J$318:L$318)-SUM($I324:L324))</f>
        <v>0</v>
      </c>
      <c r="N324" s="8">
        <f>IF(SUM($I324:M324)&lt;SUMIF($J$5:M$5, $D324,$J$318:M$318), SUMIF($J$5:M$5, $D324,$J$318:M$318)/$I$310, SUMIF($J$5:M$5, $D324,$J$318:M$318)-SUM($I324:M324))</f>
        <v>0</v>
      </c>
      <c r="O324" s="8">
        <f>IF(SUM($I324:N324)&lt;SUMIF($J$5:N$5, $D324,$J$318:N$318), SUMIF($J$5:N$5, $D324,$J$318:N$318)/$I$310, SUMIF($J$5:N$5, $D324,$J$318:N$318)-SUM($I324:N324))</f>
        <v>0.88612590251500412</v>
      </c>
      <c r="P324" s="8">
        <f>IF(SUM($I324:O324)&lt;SUMIF($J$5:O$5, $D324,$J$318:O$318), SUMIF($J$5:O$5, $D324,$J$318:O$318)/$I$310, SUMIF($J$5:O$5, $D324,$J$318:O$318)-SUM($I324:O324))</f>
        <v>0.88612590251500412</v>
      </c>
      <c r="Q324" s="8">
        <f>IF(SUM($I324:P324)&lt;SUMIF($J$5:P$5, $D324,$J$318:P$318), SUMIF($J$5:P$5, $D324,$J$318:P$318)/$I$310, SUMIF($J$5:P$5, $D324,$J$318:P$318)-SUM($I324:P324))</f>
        <v>0.88612590251500412</v>
      </c>
      <c r="R324" s="8">
        <f>IF(SUM($I324:Q324)&lt;SUMIF($J$5:Q$5, $D324,$J$318:Q$318), SUMIF($J$5:Q$5, $D324,$J$318:Q$318)/$I$310, SUMIF($J$5:Q$5, $D324,$J$318:Q$318)-SUM($I324:Q324))</f>
        <v>0.88612590251500412</v>
      </c>
      <c r="S324" s="8">
        <f>IF(SUM($I324:R324)&lt;SUMIF($J$5:R$5, $D324,$J$318:R$318), SUMIF($J$5:R$5, $D324,$J$318:R$318)/$I$310, SUMIF($J$5:R$5, $D324,$J$318:R$318)-SUM($I324:R324))</f>
        <v>0.88612590251500412</v>
      </c>
      <c r="T324" s="8">
        <f>IF(SUM($I324:S324)&lt;SUMIF($J$5:S$5, $D324,$J$318:S$318), SUMIF($J$5:S$5, $D324,$J$318:S$318)/$I$310, SUMIF($J$5:S$5, $D324,$J$318:S$318)-SUM($I324:S324))</f>
        <v>0.88612590251500412</v>
      </c>
      <c r="U324" s="8">
        <f>IF(SUM($I324:T324)&lt;SUMIF($J$5:T$5, $D324,$J$318:T$318), SUMIF($J$5:T$5, $D324,$J$318:T$318)/$I$310, SUMIF($J$5:T$5, $D324,$J$318:T$318)-SUM($I324:T324))</f>
        <v>0.88612590251500412</v>
      </c>
      <c r="V324" s="8">
        <f>IF(SUM($I324:U324)&lt;SUMIF($J$5:U$5, $D324,$J$318:U$318), SUMIF($J$5:U$5, $D324,$J$318:U$318)/$I$310, SUMIF($J$5:U$5, $D324,$J$318:U$318)-SUM($I324:U324))</f>
        <v>0.88612590251500412</v>
      </c>
      <c r="W324" s="8">
        <f>IF(SUM($I324:V324)&lt;SUMIF($J$5:V$5, $D324,$J$318:V$318), SUMIF($J$5:V$5, $D324,$J$318:V$318)/$I$310, SUMIF($J$5:V$5, $D324,$J$318:V$318)-SUM($I324:V324))</f>
        <v>0.88612590251500412</v>
      </c>
      <c r="X324" s="8">
        <f>IF(SUM($I324:W324)&lt;SUMIF($J$5:W$5, $D324,$J$318:W$318), SUMIF($J$5:W$5, $D324,$J$318:W$318)/$I$310, SUMIF($J$5:W$5, $D324,$J$318:W$318)-SUM($I324:W324))</f>
        <v>0.88612590251500412</v>
      </c>
      <c r="Y324" s="8">
        <f>IF(SUM($I324:X324)&lt;SUMIF($J$5:X$5, $D324,$J$318:X$318), SUMIF($J$5:X$5, $D324,$J$318:X$318)/$I$310, SUMIF($J$5:X$5, $D324,$J$318:X$318)-SUM($I324:X324))</f>
        <v>0.88612590251500412</v>
      </c>
      <c r="Z324" s="8">
        <f>IF(SUM($I324:Y324)&lt;SUMIF($J$5:Y$5, $D324,$J$318:Y$318), SUMIF($J$5:Y$5, $D324,$J$318:Y$318)/$I$310, SUMIF($J$5:Y$5, $D324,$J$318:Y$318)-SUM($I324:Y324))</f>
        <v>0.88612590251500412</v>
      </c>
      <c r="AA324" s="8">
        <f>IF(SUM($I324:Z324)&lt;SUMIF($J$5:Z$5, $D324,$J$318:Z$318), SUMIF($J$5:Z$5, $D324,$J$318:Z$318)/$I$310, SUMIF($J$5:Z$5, $D324,$J$318:Z$318)-SUM($I324:Z324))</f>
        <v>0.88612590251500412</v>
      </c>
      <c r="AB324" s="8">
        <f>IF(SUM($I324:AA324)&lt;SUMIF($J$5:AA$5, $D324,$J$318:AA$318), SUMIF($J$5:AA$5, $D324,$J$318:AA$318)/$I$310, SUMIF($J$5:AA$5, $D324,$J$318:AA$318)-SUM($I324:AA324))</f>
        <v>0.88612590251500412</v>
      </c>
      <c r="AC324" s="8">
        <f>IF(SUM($I324:AB324)&lt;SUMIF($J$5:AB$5, $D324,$J$318:AB$318), SUMIF($J$5:AB$5, $D324,$J$318:AB$318)/$I$310, SUMIF($J$5:AB$5, $D324,$J$318:AB$318)-SUM($I324:AB324))</f>
        <v>0.88612590251500412</v>
      </c>
      <c r="AD324" s="8">
        <f>IF(SUM($I324:AC324)&lt;SUMIF($J$5:AC$5, $D324,$J$318:AC$318), SUMIF($J$5:AC$5, $D324,$J$318:AC$318)/$I$310, SUMIF($J$5:AC$5, $D324,$J$318:AC$318)-SUM($I324:AC324))</f>
        <v>-3.5527136788005009E-15</v>
      </c>
      <c r="AE324" s="8">
        <f>IF(SUM($I324:AD324)&lt;SUMIF($J$5:AD$5, $D324,$J$318:AD$318), SUMIF($J$5:AD$5, $D324,$J$318:AD$318)/$I$310, SUMIF($J$5:AD$5, $D324,$J$318:AD$318)-SUM($I324:AD324))</f>
        <v>0</v>
      </c>
      <c r="AF324" s="8">
        <f>IF(SUM($I324:AE324)&lt;SUMIF($J$5:AE$5, $D324,$J$318:AE$318), SUMIF($J$5:AE$5, $D324,$J$318:AE$318)/$I$310, SUMIF($J$5:AE$5, $D324,$J$318:AE$318)-SUM($I324:AE324))</f>
        <v>0</v>
      </c>
      <c r="AG324" s="8">
        <f>IF(SUM($I324:AF324)&lt;SUMIF($J$5:AF$5, $D324,$J$318:AF$318), SUMIF($J$5:AF$5, $D324,$J$318:AF$318)/$I$310, SUMIF($J$5:AF$5, $D324,$J$318:AF$318)-SUM($I324:AF324))</f>
        <v>0</v>
      </c>
      <c r="AH324" s="8">
        <f>IF(SUM($I324:AG324)&lt;SUMIF($J$5:AG$5, $D324,$J$318:AG$318), SUMIF($J$5:AG$5, $D324,$J$318:AG$318)/$I$310, SUMIF($J$5:AG$5, $D324,$J$318:AG$318)-SUM($I324:AG324))</f>
        <v>0</v>
      </c>
      <c r="AI324" s="8">
        <f>IF(SUM($I324:AH324)&lt;SUMIF($J$5:AH$5, $D324,$J$318:AH$318), SUMIF($J$5:AH$5, $D324,$J$318:AH$318)/$I$310, SUMIF($J$5:AH$5, $D324,$J$318:AH$318)-SUM($I324:AH324))</f>
        <v>0</v>
      </c>
      <c r="AJ324" s="8">
        <f>IF(SUM($I324:AI324)&lt;SUMIF($J$5:AI$5, $D324,$J$318:AI$318), SUMIF($J$5:AI$5, $D324,$J$318:AI$318)/$I$310, SUMIF($J$5:AI$5, $D324,$J$318:AI$318)-SUM($I324:AI324))</f>
        <v>0</v>
      </c>
      <c r="AK324" s="8">
        <f>IF(SUM($I324:AJ324)&lt;SUMIF($J$5:AJ$5, $D324,$J$318:AJ$318), SUMIF($J$5:AJ$5, $D324,$J$318:AJ$318)/$I$310, SUMIF($J$5:AJ$5, $D324,$J$318:AJ$318)-SUM($I324:AJ324))</f>
        <v>0</v>
      </c>
      <c r="AL324" s="8">
        <f>IF(SUM($I324:AK324)&lt;SUMIF($J$5:AK$5, $D324,$J$318:AK$318), SUMIF($J$5:AK$5, $D324,$J$318:AK$318)/$I$310, SUMIF($J$5:AK$5, $D324,$J$318:AK$318)-SUM($I324:AK324))</f>
        <v>0</v>
      </c>
      <c r="AM324" s="8">
        <f>IF(SUM($I324:AL324)&lt;SUMIF($J$5:AL$5, $D324,$J$318:AL$318), SUMIF($J$5:AL$5, $D324,$J$318:AL$318)/$I$310, SUMIF($J$5:AL$5, $D324,$J$318:AL$318)-SUM($I324:AL324))</f>
        <v>0</v>
      </c>
      <c r="AP324" s="9"/>
    </row>
    <row r="325" spans="4:42" ht="12.75" customHeight="1">
      <c r="D325" s="36">
        <f t="shared" si="226"/>
        <v>2016</v>
      </c>
      <c r="E325" s="1" t="s">
        <v>50</v>
      </c>
      <c r="I325" s="57"/>
      <c r="J325" s="8">
        <f>IF(SUM($I325:I325)&lt;SUMIF(I$5:$J$5, $D325,I$318:$J$318), SUMIF(I$5:$J$5, $D325,I$318:$J$318)/$I$310, SUMIF(I$5:$J$5, $D325,I$318:$J$318)-SUM($I325:I325))</f>
        <v>0</v>
      </c>
      <c r="K325" s="8">
        <f>IF(SUM($I325:J325)&lt;SUMIF(J$5:$J$5, $D325,J$318:$J$318), SUMIF(J$5:$J$5, $D325,J$318:$J$318)/$I$310, SUMIF(J$5:$J$5, $D325,J$318:$J$318)-SUM($I325:J325))</f>
        <v>0</v>
      </c>
      <c r="L325" s="8">
        <f>IF(SUM($I325:K325)&lt;SUMIF($J$5:K$5, $D325,$J$318:K$318), SUMIF($J$5:K$5, $D325,$J$318:K$318)/$I$310, SUMIF($J$5:K$5, $D325,$J$318:K$318)-SUM($I325:K325))</f>
        <v>0</v>
      </c>
      <c r="M325" s="8">
        <f>IF(SUM($I325:L325)&lt;SUMIF($J$5:L$5, $D325,$J$318:L$318), SUMIF($J$5:L$5, $D325,$J$318:L$318)/$I$310, SUMIF($J$5:L$5, $D325,$J$318:L$318)-SUM($I325:L325))</f>
        <v>0</v>
      </c>
      <c r="N325" s="8">
        <f>IF(SUM($I325:M325)&lt;SUMIF($J$5:M$5, $D325,$J$318:M$318), SUMIF($J$5:M$5, $D325,$J$318:M$318)/$I$310, SUMIF($J$5:M$5, $D325,$J$318:M$318)-SUM($I325:M325))</f>
        <v>0</v>
      </c>
      <c r="O325" s="8">
        <f>IF(SUM($I325:N325)&lt;SUMIF($J$5:N$5, $D325,$J$318:N$318), SUMIF($J$5:N$5, $D325,$J$318:N$318)/$I$310, SUMIF($J$5:N$5, $D325,$J$318:N$318)-SUM($I325:N325))</f>
        <v>0</v>
      </c>
      <c r="P325" s="8">
        <f>IF(SUM($I325:O325)&lt;SUMIF($J$5:O$5, $D325,$J$318:O$318), SUMIF($J$5:O$5, $D325,$J$318:O$318)/$I$310, SUMIF($J$5:O$5, $D325,$J$318:O$318)-SUM($I325:O325))</f>
        <v>0.7957400200774869</v>
      </c>
      <c r="Q325" s="8">
        <f>IF(SUM($I325:P325)&lt;SUMIF($J$5:P$5, $D325,$J$318:P$318), SUMIF($J$5:P$5, $D325,$J$318:P$318)/$I$310, SUMIF($J$5:P$5, $D325,$J$318:P$318)-SUM($I325:P325))</f>
        <v>0.7957400200774869</v>
      </c>
      <c r="R325" s="8">
        <f>IF(SUM($I325:Q325)&lt;SUMIF($J$5:Q$5, $D325,$J$318:Q$318), SUMIF($J$5:Q$5, $D325,$J$318:Q$318)/$I$310, SUMIF($J$5:Q$5, $D325,$J$318:Q$318)-SUM($I325:Q325))</f>
        <v>0.7957400200774869</v>
      </c>
      <c r="S325" s="8">
        <f>IF(SUM($I325:R325)&lt;SUMIF($J$5:R$5, $D325,$J$318:R$318), SUMIF($J$5:R$5, $D325,$J$318:R$318)/$I$310, SUMIF($J$5:R$5, $D325,$J$318:R$318)-SUM($I325:R325))</f>
        <v>0.7957400200774869</v>
      </c>
      <c r="T325" s="8">
        <f>IF(SUM($I325:S325)&lt;SUMIF($J$5:S$5, $D325,$J$318:S$318), SUMIF($J$5:S$5, $D325,$J$318:S$318)/$I$310, SUMIF($J$5:S$5, $D325,$J$318:S$318)-SUM($I325:S325))</f>
        <v>0.7957400200774869</v>
      </c>
      <c r="U325" s="8">
        <f>IF(SUM($I325:T325)&lt;SUMIF($J$5:T$5, $D325,$J$318:T$318), SUMIF($J$5:T$5, $D325,$J$318:T$318)/$I$310, SUMIF($J$5:T$5, $D325,$J$318:T$318)-SUM($I325:T325))</f>
        <v>0.7957400200774869</v>
      </c>
      <c r="V325" s="8">
        <f>IF(SUM($I325:U325)&lt;SUMIF($J$5:U$5, $D325,$J$318:U$318), SUMIF($J$5:U$5, $D325,$J$318:U$318)/$I$310, SUMIF($J$5:U$5, $D325,$J$318:U$318)-SUM($I325:U325))</f>
        <v>0.7957400200774869</v>
      </c>
      <c r="W325" s="8">
        <f>IF(SUM($I325:V325)&lt;SUMIF($J$5:V$5, $D325,$J$318:V$318), SUMIF($J$5:V$5, $D325,$J$318:V$318)/$I$310, SUMIF($J$5:V$5, $D325,$J$318:V$318)-SUM($I325:V325))</f>
        <v>0.7957400200774869</v>
      </c>
      <c r="X325" s="8">
        <f>IF(SUM($I325:W325)&lt;SUMIF($J$5:W$5, $D325,$J$318:W$318), SUMIF($J$5:W$5, $D325,$J$318:W$318)/$I$310, SUMIF($J$5:W$5, $D325,$J$318:W$318)-SUM($I325:W325))</f>
        <v>0.7957400200774869</v>
      </c>
      <c r="Y325" s="8">
        <f>IF(SUM($I325:X325)&lt;SUMIF($J$5:X$5, $D325,$J$318:X$318), SUMIF($J$5:X$5, $D325,$J$318:X$318)/$I$310, SUMIF($J$5:X$5, $D325,$J$318:X$318)-SUM($I325:X325))</f>
        <v>0.7957400200774869</v>
      </c>
      <c r="Z325" s="8">
        <f>IF(SUM($I325:Y325)&lt;SUMIF($J$5:Y$5, $D325,$J$318:Y$318), SUMIF($J$5:Y$5, $D325,$J$318:Y$318)/$I$310, SUMIF($J$5:Y$5, $D325,$J$318:Y$318)-SUM($I325:Y325))</f>
        <v>0.7957400200774869</v>
      </c>
      <c r="AA325" s="8">
        <f>IF(SUM($I325:Z325)&lt;SUMIF($J$5:Z$5, $D325,$J$318:Z$318), SUMIF($J$5:Z$5, $D325,$J$318:Z$318)/$I$310, SUMIF($J$5:Z$5, $D325,$J$318:Z$318)-SUM($I325:Z325))</f>
        <v>0.7957400200774869</v>
      </c>
      <c r="AB325" s="8">
        <f>IF(SUM($I325:AA325)&lt;SUMIF($J$5:AA$5, $D325,$J$318:AA$318), SUMIF($J$5:AA$5, $D325,$J$318:AA$318)/$I$310, SUMIF($J$5:AA$5, $D325,$J$318:AA$318)-SUM($I325:AA325))</f>
        <v>0.7957400200774869</v>
      </c>
      <c r="AC325" s="8">
        <f>IF(SUM($I325:AB325)&lt;SUMIF($J$5:AB$5, $D325,$J$318:AB$318), SUMIF($J$5:AB$5, $D325,$J$318:AB$318)/$I$310, SUMIF($J$5:AB$5, $D325,$J$318:AB$318)-SUM($I325:AB325))</f>
        <v>0.7957400200774869</v>
      </c>
      <c r="AD325" s="8">
        <f>IF(SUM($I325:AC325)&lt;SUMIF($J$5:AC$5, $D325,$J$318:AC$318), SUMIF($J$5:AC$5, $D325,$J$318:AC$318)/$I$310, SUMIF($J$5:AC$5, $D325,$J$318:AC$318)-SUM($I325:AC325))</f>
        <v>0.7957400200774869</v>
      </c>
      <c r="AE325" s="8">
        <f>IF(SUM($I325:AD325)&lt;SUMIF($J$5:AD$5, $D325,$J$318:AD$318), SUMIF($J$5:AD$5, $D325,$J$318:AD$318)/$I$310, SUMIF($J$5:AD$5, $D325,$J$318:AD$318)-SUM($I325:AD325))</f>
        <v>1.7763568394002505E-15</v>
      </c>
      <c r="AF325" s="8">
        <f>IF(SUM($I325:AE325)&lt;SUMIF($J$5:AE$5, $D325,$J$318:AE$318), SUMIF($J$5:AE$5, $D325,$J$318:AE$318)/$I$310, SUMIF($J$5:AE$5, $D325,$J$318:AE$318)-SUM($I325:AE325))</f>
        <v>0</v>
      </c>
      <c r="AG325" s="8">
        <f>IF(SUM($I325:AF325)&lt;SUMIF($J$5:AF$5, $D325,$J$318:AF$318), SUMIF($J$5:AF$5, $D325,$J$318:AF$318)/$I$310, SUMIF($J$5:AF$5, $D325,$J$318:AF$318)-SUM($I325:AF325))</f>
        <v>0</v>
      </c>
      <c r="AH325" s="8">
        <f>IF(SUM($I325:AG325)&lt;SUMIF($J$5:AG$5, $D325,$J$318:AG$318), SUMIF($J$5:AG$5, $D325,$J$318:AG$318)/$I$310, SUMIF($J$5:AG$5, $D325,$J$318:AG$318)-SUM($I325:AG325))</f>
        <v>0</v>
      </c>
      <c r="AI325" s="8">
        <f>IF(SUM($I325:AH325)&lt;SUMIF($J$5:AH$5, $D325,$J$318:AH$318), SUMIF($J$5:AH$5, $D325,$J$318:AH$318)/$I$310, SUMIF($J$5:AH$5, $D325,$J$318:AH$318)-SUM($I325:AH325))</f>
        <v>0</v>
      </c>
      <c r="AJ325" s="8">
        <f>IF(SUM($I325:AI325)&lt;SUMIF($J$5:AI$5, $D325,$J$318:AI$318), SUMIF($J$5:AI$5, $D325,$J$318:AI$318)/$I$310, SUMIF($J$5:AI$5, $D325,$J$318:AI$318)-SUM($I325:AI325))</f>
        <v>0</v>
      </c>
      <c r="AK325" s="8">
        <f>IF(SUM($I325:AJ325)&lt;SUMIF($J$5:AJ$5, $D325,$J$318:AJ$318), SUMIF($J$5:AJ$5, $D325,$J$318:AJ$318)/$I$310, SUMIF($J$5:AJ$5, $D325,$J$318:AJ$318)-SUM($I325:AJ325))</f>
        <v>0</v>
      </c>
      <c r="AL325" s="8">
        <f>IF(SUM($I325:AK325)&lt;SUMIF($J$5:AK$5, $D325,$J$318:AK$318), SUMIF($J$5:AK$5, $D325,$J$318:AK$318)/$I$310, SUMIF($J$5:AK$5, $D325,$J$318:AK$318)-SUM($I325:AK325))</f>
        <v>0</v>
      </c>
      <c r="AM325" s="8">
        <f>IF(SUM($I325:AL325)&lt;SUMIF($J$5:AL$5, $D325,$J$318:AL$318), SUMIF($J$5:AL$5, $D325,$J$318:AL$318)/$I$310, SUMIF($J$5:AL$5, $D325,$J$318:AL$318)-SUM($I325:AL325))</f>
        <v>0</v>
      </c>
      <c r="AP325" s="9"/>
    </row>
    <row r="326" spans="4:42" ht="12.75" customHeight="1">
      <c r="D326" s="36">
        <f t="shared" si="226"/>
        <v>2017</v>
      </c>
      <c r="E326" s="1" t="s">
        <v>50</v>
      </c>
      <c r="I326" s="57"/>
      <c r="J326" s="8">
        <f>IF(SUM($I326:I326)&lt;SUMIF(I$5:$J$5, $D326,I$318:$J$318), SUMIF(I$5:$J$5, $D326,I$318:$J$318)/$I$310, SUMIF(I$5:$J$5, $D326,I$318:$J$318)-SUM($I326:I326))</f>
        <v>0</v>
      </c>
      <c r="K326" s="8">
        <f>IF(SUM($I326:J326)&lt;SUMIF(J$5:$J$5, $D326,J$318:$J$318), SUMIF(J$5:$J$5, $D326,J$318:$J$318)/$I$310, SUMIF(J$5:$J$5, $D326,J$318:$J$318)-SUM($I326:J326))</f>
        <v>0</v>
      </c>
      <c r="L326" s="8">
        <f>IF(SUM($I326:K326)&lt;SUMIF($J$5:K$5, $D326,$J$318:K$318), SUMIF($J$5:K$5, $D326,$J$318:K$318)/$I$310, SUMIF($J$5:K$5, $D326,$J$318:K$318)-SUM($I326:K326))</f>
        <v>0</v>
      </c>
      <c r="M326" s="8">
        <f>IF(SUM($I326:L326)&lt;SUMIF($J$5:L$5, $D326,$J$318:L$318), SUMIF($J$5:L$5, $D326,$J$318:L$318)/$I$310, SUMIF($J$5:L$5, $D326,$J$318:L$318)-SUM($I326:L326))</f>
        <v>0</v>
      </c>
      <c r="N326" s="8">
        <f>IF(SUM($I326:M326)&lt;SUMIF($J$5:M$5, $D326,$J$318:M$318), SUMIF($J$5:M$5, $D326,$J$318:M$318)/$I$310, SUMIF($J$5:M$5, $D326,$J$318:M$318)-SUM($I326:M326))</f>
        <v>0</v>
      </c>
      <c r="O326" s="8">
        <f>IF(SUM($I326:N326)&lt;SUMIF($J$5:N$5, $D326,$J$318:N$318), SUMIF($J$5:N$5, $D326,$J$318:N$318)/$I$310, SUMIF($J$5:N$5, $D326,$J$318:N$318)-SUM($I326:N326))</f>
        <v>0</v>
      </c>
      <c r="P326" s="8">
        <f>IF(SUM($I326:O326)&lt;SUMIF($J$5:O$5, $D326,$J$318:O$318), SUMIF($J$5:O$5, $D326,$J$318:O$318)/$I$310, SUMIF($J$5:O$5, $D326,$J$318:O$318)-SUM($I326:O326))</f>
        <v>0</v>
      </c>
      <c r="Q326" s="8">
        <f>IF(SUM($I326:P326)&lt;SUMIF($J$5:P$5, $D326,$J$318:P$318), SUMIF($J$5:P$5, $D326,$J$318:P$318)/$I$310, SUMIF($J$5:P$5, $D326,$J$318:P$318)-SUM($I326:P326))</f>
        <v>0.7957400200774869</v>
      </c>
      <c r="R326" s="8">
        <f>IF(SUM($I326:Q326)&lt;SUMIF($J$5:Q$5, $D326,$J$318:Q$318), SUMIF($J$5:Q$5, $D326,$J$318:Q$318)/$I$310, SUMIF($J$5:Q$5, $D326,$J$318:Q$318)-SUM($I326:Q326))</f>
        <v>0.7957400200774869</v>
      </c>
      <c r="S326" s="8">
        <f>IF(SUM($I326:R326)&lt;SUMIF($J$5:R$5, $D326,$J$318:R$318), SUMIF($J$5:R$5, $D326,$J$318:R$318)/$I$310, SUMIF($J$5:R$5, $D326,$J$318:R$318)-SUM($I326:R326))</f>
        <v>0.7957400200774869</v>
      </c>
      <c r="T326" s="8">
        <f>IF(SUM($I326:S326)&lt;SUMIF($J$5:S$5, $D326,$J$318:S$318), SUMIF($J$5:S$5, $D326,$J$318:S$318)/$I$310, SUMIF($J$5:S$5, $D326,$J$318:S$318)-SUM($I326:S326))</f>
        <v>0.7957400200774869</v>
      </c>
      <c r="U326" s="8">
        <f>IF(SUM($I326:T326)&lt;SUMIF($J$5:T$5, $D326,$J$318:T$318), SUMIF($J$5:T$5, $D326,$J$318:T$318)/$I$310, SUMIF($J$5:T$5, $D326,$J$318:T$318)-SUM($I326:T326))</f>
        <v>0.7957400200774869</v>
      </c>
      <c r="V326" s="8">
        <f>IF(SUM($I326:U326)&lt;SUMIF($J$5:U$5, $D326,$J$318:U$318), SUMIF($J$5:U$5, $D326,$J$318:U$318)/$I$310, SUMIF($J$5:U$5, $D326,$J$318:U$318)-SUM($I326:U326))</f>
        <v>0.7957400200774869</v>
      </c>
      <c r="W326" s="8">
        <f>IF(SUM($I326:V326)&lt;SUMIF($J$5:V$5, $D326,$J$318:V$318), SUMIF($J$5:V$5, $D326,$J$318:V$318)/$I$310, SUMIF($J$5:V$5, $D326,$J$318:V$318)-SUM($I326:V326))</f>
        <v>0.7957400200774869</v>
      </c>
      <c r="X326" s="8">
        <f>IF(SUM($I326:W326)&lt;SUMIF($J$5:W$5, $D326,$J$318:W$318), SUMIF($J$5:W$5, $D326,$J$318:W$318)/$I$310, SUMIF($J$5:W$5, $D326,$J$318:W$318)-SUM($I326:W326))</f>
        <v>0.7957400200774869</v>
      </c>
      <c r="Y326" s="8">
        <f>IF(SUM($I326:X326)&lt;SUMIF($J$5:X$5, $D326,$J$318:X$318), SUMIF($J$5:X$5, $D326,$J$318:X$318)/$I$310, SUMIF($J$5:X$5, $D326,$J$318:X$318)-SUM($I326:X326))</f>
        <v>0.7957400200774869</v>
      </c>
      <c r="Z326" s="8">
        <f>IF(SUM($I326:Y326)&lt;SUMIF($J$5:Y$5, $D326,$J$318:Y$318), SUMIF($J$5:Y$5, $D326,$J$318:Y$318)/$I$310, SUMIF($J$5:Y$5, $D326,$J$318:Y$318)-SUM($I326:Y326))</f>
        <v>0.7957400200774869</v>
      </c>
      <c r="AA326" s="8">
        <f>IF(SUM($I326:Z326)&lt;SUMIF($J$5:Z$5, $D326,$J$318:Z$318), SUMIF($J$5:Z$5, $D326,$J$318:Z$318)/$I$310, SUMIF($J$5:Z$5, $D326,$J$318:Z$318)-SUM($I326:Z326))</f>
        <v>0.7957400200774869</v>
      </c>
      <c r="AB326" s="8">
        <f>IF(SUM($I326:AA326)&lt;SUMIF($J$5:AA$5, $D326,$J$318:AA$318), SUMIF($J$5:AA$5, $D326,$J$318:AA$318)/$I$310, SUMIF($J$5:AA$5, $D326,$J$318:AA$318)-SUM($I326:AA326))</f>
        <v>0.7957400200774869</v>
      </c>
      <c r="AC326" s="8">
        <f>IF(SUM($I326:AB326)&lt;SUMIF($J$5:AB$5, $D326,$J$318:AB$318), SUMIF($J$5:AB$5, $D326,$J$318:AB$318)/$I$310, SUMIF($J$5:AB$5, $D326,$J$318:AB$318)-SUM($I326:AB326))</f>
        <v>0.7957400200774869</v>
      </c>
      <c r="AD326" s="8">
        <f>IF(SUM($I326:AC326)&lt;SUMIF($J$5:AC$5, $D326,$J$318:AC$318), SUMIF($J$5:AC$5, $D326,$J$318:AC$318)/$I$310, SUMIF($J$5:AC$5, $D326,$J$318:AC$318)-SUM($I326:AC326))</f>
        <v>0.7957400200774869</v>
      </c>
      <c r="AE326" s="8">
        <f>IF(SUM($I326:AD326)&lt;SUMIF($J$5:AD$5, $D326,$J$318:AD$318), SUMIF($J$5:AD$5, $D326,$J$318:AD$318)/$I$310, SUMIF($J$5:AD$5, $D326,$J$318:AD$318)-SUM($I326:AD326))</f>
        <v>0.7957400200774869</v>
      </c>
      <c r="AF326" s="8">
        <f>IF(SUM($I326:AE326)&lt;SUMIF($J$5:AE$5, $D326,$J$318:AE$318), SUMIF($J$5:AE$5, $D326,$J$318:AE$318)/$I$310, SUMIF($J$5:AE$5, $D326,$J$318:AE$318)-SUM($I326:AE326))</f>
        <v>1.7763568394002505E-15</v>
      </c>
      <c r="AG326" s="8">
        <f>IF(SUM($I326:AF326)&lt;SUMIF($J$5:AF$5, $D326,$J$318:AF$318), SUMIF($J$5:AF$5, $D326,$J$318:AF$318)/$I$310, SUMIF($J$5:AF$5, $D326,$J$318:AF$318)-SUM($I326:AF326))</f>
        <v>0</v>
      </c>
      <c r="AH326" s="8">
        <f>IF(SUM($I326:AG326)&lt;SUMIF($J$5:AG$5, $D326,$J$318:AG$318), SUMIF($J$5:AG$5, $D326,$J$318:AG$318)/$I$310, SUMIF($J$5:AG$5, $D326,$J$318:AG$318)-SUM($I326:AG326))</f>
        <v>0</v>
      </c>
      <c r="AI326" s="8">
        <f>IF(SUM($I326:AH326)&lt;SUMIF($J$5:AH$5, $D326,$J$318:AH$318), SUMIF($J$5:AH$5, $D326,$J$318:AH$318)/$I$310, SUMIF($J$5:AH$5, $D326,$J$318:AH$318)-SUM($I326:AH326))</f>
        <v>0</v>
      </c>
      <c r="AJ326" s="8">
        <f>IF(SUM($I326:AI326)&lt;SUMIF($J$5:AI$5, $D326,$J$318:AI$318), SUMIF($J$5:AI$5, $D326,$J$318:AI$318)/$I$310, SUMIF($J$5:AI$5, $D326,$J$318:AI$318)-SUM($I326:AI326))</f>
        <v>0</v>
      </c>
      <c r="AK326" s="8">
        <f>IF(SUM($I326:AJ326)&lt;SUMIF($J$5:AJ$5, $D326,$J$318:AJ$318), SUMIF($J$5:AJ$5, $D326,$J$318:AJ$318)/$I$310, SUMIF($J$5:AJ$5, $D326,$J$318:AJ$318)-SUM($I326:AJ326))</f>
        <v>0</v>
      </c>
      <c r="AL326" s="8">
        <f>IF(SUM($I326:AK326)&lt;SUMIF($J$5:AK$5, $D326,$J$318:AK$318), SUMIF($J$5:AK$5, $D326,$J$318:AK$318)/$I$310, SUMIF($J$5:AK$5, $D326,$J$318:AK$318)-SUM($I326:AK326))</f>
        <v>0</v>
      </c>
      <c r="AM326" s="8">
        <f>IF(SUM($I326:AL326)&lt;SUMIF($J$5:AL$5, $D326,$J$318:AL$318), SUMIF($J$5:AL$5, $D326,$J$318:AL$318)/$I$310, SUMIF($J$5:AL$5, $D326,$J$318:AL$318)-SUM($I326:AL326))</f>
        <v>0</v>
      </c>
      <c r="AP326" s="9"/>
    </row>
    <row r="327" spans="4:42" ht="12.75" customHeight="1">
      <c r="D327" s="36">
        <f t="shared" si="226"/>
        <v>2018</v>
      </c>
      <c r="E327" s="1" t="s">
        <v>50</v>
      </c>
      <c r="I327" s="57"/>
      <c r="J327" s="8">
        <f>IF(SUM($I327:I327)&lt;SUMIF(I$5:$J$5, $D327,I$318:$J$318), SUMIF(I$5:$J$5, $D327,I$318:$J$318)/$I$310, SUMIF(I$5:$J$5, $D327,I$318:$J$318)-SUM($I327:I327))</f>
        <v>0</v>
      </c>
      <c r="K327" s="8">
        <f>IF(SUM($I327:J327)&lt;SUMIF(J$5:$J$5, $D327,J$318:$J$318), SUMIF(J$5:$J$5, $D327,J$318:$J$318)/$I$310, SUMIF(J$5:$J$5, $D327,J$318:$J$318)-SUM($I327:J327))</f>
        <v>0</v>
      </c>
      <c r="L327" s="8">
        <f>IF(SUM($I327:K327)&lt;SUMIF($J$5:K$5, $D327,$J$318:K$318), SUMIF($J$5:K$5, $D327,$J$318:K$318)/$I$310, SUMIF($J$5:K$5, $D327,$J$318:K$318)-SUM($I327:K327))</f>
        <v>0</v>
      </c>
      <c r="M327" s="8">
        <f>IF(SUM($I327:L327)&lt;SUMIF($J$5:L$5, $D327,$J$318:L$318), SUMIF($J$5:L$5, $D327,$J$318:L$318)/$I$310, SUMIF($J$5:L$5, $D327,$J$318:L$318)-SUM($I327:L327))</f>
        <v>0</v>
      </c>
      <c r="N327" s="8">
        <f>IF(SUM($I327:M327)&lt;SUMIF($J$5:M$5, $D327,$J$318:M$318), SUMIF($J$5:M$5, $D327,$J$318:M$318)/$I$310, SUMIF($J$5:M$5, $D327,$J$318:M$318)-SUM($I327:M327))</f>
        <v>0</v>
      </c>
      <c r="O327" s="8">
        <f>IF(SUM($I327:N327)&lt;SUMIF($J$5:N$5, $D327,$J$318:N$318), SUMIF($J$5:N$5, $D327,$J$318:N$318)/$I$310, SUMIF($J$5:N$5, $D327,$J$318:N$318)-SUM($I327:N327))</f>
        <v>0</v>
      </c>
      <c r="P327" s="8">
        <f>IF(SUM($I327:O327)&lt;SUMIF($J$5:O$5, $D327,$J$318:O$318), SUMIF($J$5:O$5, $D327,$J$318:O$318)/$I$310, SUMIF($J$5:O$5, $D327,$J$318:O$318)-SUM($I327:O327))</f>
        <v>0</v>
      </c>
      <c r="Q327" s="8">
        <f>IF(SUM($I327:P327)&lt;SUMIF($J$5:P$5, $D327,$J$318:P$318), SUMIF($J$5:P$5, $D327,$J$318:P$318)/$I$310, SUMIF($J$5:P$5, $D327,$J$318:P$318)-SUM($I327:P327))</f>
        <v>0</v>
      </c>
      <c r="R327" s="8">
        <f>IF(SUM($I327:Q327)&lt;SUMIF($J$5:Q$5, $D327,$J$318:Q$318), SUMIF($J$5:Q$5, $D327,$J$318:Q$318)/$I$310, SUMIF($J$5:Q$5, $D327,$J$318:Q$318)-SUM($I327:Q327))</f>
        <v>0.7957400200774869</v>
      </c>
      <c r="S327" s="8">
        <f>IF(SUM($I327:R327)&lt;SUMIF($J$5:R$5, $D327,$J$318:R$318), SUMIF($J$5:R$5, $D327,$J$318:R$318)/$I$310, SUMIF($J$5:R$5, $D327,$J$318:R$318)-SUM($I327:R327))</f>
        <v>0.7957400200774869</v>
      </c>
      <c r="T327" s="8">
        <f>IF(SUM($I327:S327)&lt;SUMIF($J$5:S$5, $D327,$J$318:S$318), SUMIF($J$5:S$5, $D327,$J$318:S$318)/$I$310, SUMIF($J$5:S$5, $D327,$J$318:S$318)-SUM($I327:S327))</f>
        <v>0.7957400200774869</v>
      </c>
      <c r="U327" s="8">
        <f>IF(SUM($I327:T327)&lt;SUMIF($J$5:T$5, $D327,$J$318:T$318), SUMIF($J$5:T$5, $D327,$J$318:T$318)/$I$310, SUMIF($J$5:T$5, $D327,$J$318:T$318)-SUM($I327:T327))</f>
        <v>0.7957400200774869</v>
      </c>
      <c r="V327" s="8">
        <f>IF(SUM($I327:U327)&lt;SUMIF($J$5:U$5, $D327,$J$318:U$318), SUMIF($J$5:U$5, $D327,$J$318:U$318)/$I$310, SUMIF($J$5:U$5, $D327,$J$318:U$318)-SUM($I327:U327))</f>
        <v>0.7957400200774869</v>
      </c>
      <c r="W327" s="8">
        <f>IF(SUM($I327:V327)&lt;SUMIF($J$5:V$5, $D327,$J$318:V$318), SUMIF($J$5:V$5, $D327,$J$318:V$318)/$I$310, SUMIF($J$5:V$5, $D327,$J$318:V$318)-SUM($I327:V327))</f>
        <v>0.7957400200774869</v>
      </c>
      <c r="X327" s="8">
        <f>IF(SUM($I327:W327)&lt;SUMIF($J$5:W$5, $D327,$J$318:W$318), SUMIF($J$5:W$5, $D327,$J$318:W$318)/$I$310, SUMIF($J$5:W$5, $D327,$J$318:W$318)-SUM($I327:W327))</f>
        <v>0.7957400200774869</v>
      </c>
      <c r="Y327" s="8">
        <f>IF(SUM($I327:X327)&lt;SUMIF($J$5:X$5, $D327,$J$318:X$318), SUMIF($J$5:X$5, $D327,$J$318:X$318)/$I$310, SUMIF($J$5:X$5, $D327,$J$318:X$318)-SUM($I327:X327))</f>
        <v>0.7957400200774869</v>
      </c>
      <c r="Z327" s="8">
        <f>IF(SUM($I327:Y327)&lt;SUMIF($J$5:Y$5, $D327,$J$318:Y$318), SUMIF($J$5:Y$5, $D327,$J$318:Y$318)/$I$310, SUMIF($J$5:Y$5, $D327,$J$318:Y$318)-SUM($I327:Y327))</f>
        <v>0.7957400200774869</v>
      </c>
      <c r="AA327" s="8">
        <f>IF(SUM($I327:Z327)&lt;SUMIF($J$5:Z$5, $D327,$J$318:Z$318), SUMIF($J$5:Z$5, $D327,$J$318:Z$318)/$I$310, SUMIF($J$5:Z$5, $D327,$J$318:Z$318)-SUM($I327:Z327))</f>
        <v>0.7957400200774869</v>
      </c>
      <c r="AB327" s="8">
        <f>IF(SUM($I327:AA327)&lt;SUMIF($J$5:AA$5, $D327,$J$318:AA$318), SUMIF($J$5:AA$5, $D327,$J$318:AA$318)/$I$310, SUMIF($J$5:AA$5, $D327,$J$318:AA$318)-SUM($I327:AA327))</f>
        <v>0.7957400200774869</v>
      </c>
      <c r="AC327" s="8">
        <f>IF(SUM($I327:AB327)&lt;SUMIF($J$5:AB$5, $D327,$J$318:AB$318), SUMIF($J$5:AB$5, $D327,$J$318:AB$318)/$I$310, SUMIF($J$5:AB$5, $D327,$J$318:AB$318)-SUM($I327:AB327))</f>
        <v>0.7957400200774869</v>
      </c>
      <c r="AD327" s="8">
        <f>IF(SUM($I327:AC327)&lt;SUMIF($J$5:AC$5, $D327,$J$318:AC$318), SUMIF($J$5:AC$5, $D327,$J$318:AC$318)/$I$310, SUMIF($J$5:AC$5, $D327,$J$318:AC$318)-SUM($I327:AC327))</f>
        <v>0.7957400200774869</v>
      </c>
      <c r="AE327" s="8">
        <f>IF(SUM($I327:AD327)&lt;SUMIF($J$5:AD$5, $D327,$J$318:AD$318), SUMIF($J$5:AD$5, $D327,$J$318:AD$318)/$I$310, SUMIF($J$5:AD$5, $D327,$J$318:AD$318)-SUM($I327:AD327))</f>
        <v>0.7957400200774869</v>
      </c>
      <c r="AF327" s="8">
        <f>IF(SUM($I327:AE327)&lt;SUMIF($J$5:AE$5, $D327,$J$318:AE$318), SUMIF($J$5:AE$5, $D327,$J$318:AE$318)/$I$310, SUMIF($J$5:AE$5, $D327,$J$318:AE$318)-SUM($I327:AE327))</f>
        <v>0.7957400200774869</v>
      </c>
      <c r="AG327" s="8">
        <f>IF(SUM($I327:AF327)&lt;SUMIF($J$5:AF$5, $D327,$J$318:AF$318), SUMIF($J$5:AF$5, $D327,$J$318:AF$318)/$I$310, SUMIF($J$5:AF$5, $D327,$J$318:AF$318)-SUM($I327:AF327))</f>
        <v>1.7763568394002505E-15</v>
      </c>
      <c r="AH327" s="8">
        <f>IF(SUM($I327:AG327)&lt;SUMIF($J$5:AG$5, $D327,$J$318:AG$318), SUMIF($J$5:AG$5, $D327,$J$318:AG$318)/$I$310, SUMIF($J$5:AG$5, $D327,$J$318:AG$318)-SUM($I327:AG327))</f>
        <v>0</v>
      </c>
      <c r="AI327" s="8">
        <f>IF(SUM($I327:AH327)&lt;SUMIF($J$5:AH$5, $D327,$J$318:AH$318), SUMIF($J$5:AH$5, $D327,$J$318:AH$318)/$I$310, SUMIF($J$5:AH$5, $D327,$J$318:AH$318)-SUM($I327:AH327))</f>
        <v>0</v>
      </c>
      <c r="AJ327" s="8">
        <f>IF(SUM($I327:AI327)&lt;SUMIF($J$5:AI$5, $D327,$J$318:AI$318), SUMIF($J$5:AI$5, $D327,$J$318:AI$318)/$I$310, SUMIF($J$5:AI$5, $D327,$J$318:AI$318)-SUM($I327:AI327))</f>
        <v>0</v>
      </c>
      <c r="AK327" s="8">
        <f>IF(SUM($I327:AJ327)&lt;SUMIF($J$5:AJ$5, $D327,$J$318:AJ$318), SUMIF($J$5:AJ$5, $D327,$J$318:AJ$318)/$I$310, SUMIF($J$5:AJ$5, $D327,$J$318:AJ$318)-SUM($I327:AJ327))</f>
        <v>0</v>
      </c>
      <c r="AL327" s="8">
        <f>IF(SUM($I327:AK327)&lt;SUMIF($J$5:AK$5, $D327,$J$318:AK$318), SUMIF($J$5:AK$5, $D327,$J$318:AK$318)/$I$310, SUMIF($J$5:AK$5, $D327,$J$318:AK$318)-SUM($I327:AK327))</f>
        <v>0</v>
      </c>
      <c r="AM327" s="8">
        <f>IF(SUM($I327:AL327)&lt;SUMIF($J$5:AL$5, $D327,$J$318:AL$318), SUMIF($J$5:AL$5, $D327,$J$318:AL$318)/$I$310, SUMIF($J$5:AL$5, $D327,$J$318:AL$318)-SUM($I327:AL327))</f>
        <v>0</v>
      </c>
      <c r="AP327" s="9"/>
    </row>
    <row r="328" spans="4:42" ht="12.75" customHeight="1">
      <c r="D328" s="36">
        <f t="shared" si="226"/>
        <v>2019</v>
      </c>
      <c r="E328" s="1" t="s">
        <v>50</v>
      </c>
      <c r="I328" s="57"/>
      <c r="J328" s="8">
        <f>IF(SUM($I328:I328)&lt;SUMIF(I$5:$J$5, $D328,I$318:$J$318), SUMIF(I$5:$J$5, $D328,I$318:$J$318)/$I$310, SUMIF(I$5:$J$5, $D328,I$318:$J$318)-SUM($I328:I328))</f>
        <v>0</v>
      </c>
      <c r="K328" s="8">
        <f>IF(SUM($I328:J328)&lt;SUMIF(J$5:$J$5, $D328,J$318:$J$318), SUMIF(J$5:$J$5, $D328,J$318:$J$318)/$I$310, SUMIF(J$5:$J$5, $D328,J$318:$J$318)-SUM($I328:J328))</f>
        <v>0</v>
      </c>
      <c r="L328" s="8">
        <f>IF(SUM($I328:K328)&lt;SUMIF($J$5:K$5, $D328,$J$318:K$318), SUMIF($J$5:K$5, $D328,$J$318:K$318)/$I$310, SUMIF($J$5:K$5, $D328,$J$318:K$318)-SUM($I328:K328))</f>
        <v>0</v>
      </c>
      <c r="M328" s="8">
        <f>IF(SUM($I328:L328)&lt;SUMIF($J$5:L$5, $D328,$J$318:L$318), SUMIF($J$5:L$5, $D328,$J$318:L$318)/$I$310, SUMIF($J$5:L$5, $D328,$J$318:L$318)-SUM($I328:L328))</f>
        <v>0</v>
      </c>
      <c r="N328" s="8">
        <f>IF(SUM($I328:M328)&lt;SUMIF($J$5:M$5, $D328,$J$318:M$318), SUMIF($J$5:M$5, $D328,$J$318:M$318)/$I$310, SUMIF($J$5:M$5, $D328,$J$318:M$318)-SUM($I328:M328))</f>
        <v>0</v>
      </c>
      <c r="O328" s="8">
        <f>IF(SUM($I328:N328)&lt;SUMIF($J$5:N$5, $D328,$J$318:N$318), SUMIF($J$5:N$5, $D328,$J$318:N$318)/$I$310, SUMIF($J$5:N$5, $D328,$J$318:N$318)-SUM($I328:N328))</f>
        <v>0</v>
      </c>
      <c r="P328" s="8">
        <f>IF(SUM($I328:O328)&lt;SUMIF($J$5:O$5, $D328,$J$318:O$318), SUMIF($J$5:O$5, $D328,$J$318:O$318)/$I$310, SUMIF($J$5:O$5, $D328,$J$318:O$318)-SUM($I328:O328))</f>
        <v>0</v>
      </c>
      <c r="Q328" s="8">
        <f>IF(SUM($I328:P328)&lt;SUMIF($J$5:P$5, $D328,$J$318:P$318), SUMIF($J$5:P$5, $D328,$J$318:P$318)/$I$310, SUMIF($J$5:P$5, $D328,$J$318:P$318)-SUM($I328:P328))</f>
        <v>0</v>
      </c>
      <c r="R328" s="8">
        <f>IF(SUM($I328:Q328)&lt;SUMIF($J$5:Q$5, $D328,$J$318:Q$318), SUMIF($J$5:Q$5, $D328,$J$318:Q$318)/$I$310, SUMIF($J$5:Q$5, $D328,$J$318:Q$318)-SUM($I328:Q328))</f>
        <v>0</v>
      </c>
      <c r="S328" s="8">
        <f>IF(SUM($I328:R328)&lt;SUMIF($J$5:R$5, $D328,$J$318:R$318), SUMIF($J$5:R$5, $D328,$J$318:R$318)/$I$310, SUMIF($J$5:R$5, $D328,$J$318:R$318)-SUM($I328:R328))</f>
        <v>0.7957400200774869</v>
      </c>
      <c r="T328" s="8">
        <f>IF(SUM($I328:S328)&lt;SUMIF($J$5:S$5, $D328,$J$318:S$318), SUMIF($J$5:S$5, $D328,$J$318:S$318)/$I$310, SUMIF($J$5:S$5, $D328,$J$318:S$318)-SUM($I328:S328))</f>
        <v>0.7957400200774869</v>
      </c>
      <c r="U328" s="8">
        <f>IF(SUM($I328:T328)&lt;SUMIF($J$5:T$5, $D328,$J$318:T$318), SUMIF($J$5:T$5, $D328,$J$318:T$318)/$I$310, SUMIF($J$5:T$5, $D328,$J$318:T$318)-SUM($I328:T328))</f>
        <v>0.7957400200774869</v>
      </c>
      <c r="V328" s="8">
        <f>IF(SUM($I328:U328)&lt;SUMIF($J$5:U$5, $D328,$J$318:U$318), SUMIF($J$5:U$5, $D328,$J$318:U$318)/$I$310, SUMIF($J$5:U$5, $D328,$J$318:U$318)-SUM($I328:U328))</f>
        <v>0.7957400200774869</v>
      </c>
      <c r="W328" s="8">
        <f>IF(SUM($I328:V328)&lt;SUMIF($J$5:V$5, $D328,$J$318:V$318), SUMIF($J$5:V$5, $D328,$J$318:V$318)/$I$310, SUMIF($J$5:V$5, $D328,$J$318:V$318)-SUM($I328:V328))</f>
        <v>0.7957400200774869</v>
      </c>
      <c r="X328" s="8">
        <f>IF(SUM($I328:W328)&lt;SUMIF($J$5:W$5, $D328,$J$318:W$318), SUMIF($J$5:W$5, $D328,$J$318:W$318)/$I$310, SUMIF($J$5:W$5, $D328,$J$318:W$318)-SUM($I328:W328))</f>
        <v>0.7957400200774869</v>
      </c>
      <c r="Y328" s="8">
        <f>IF(SUM($I328:X328)&lt;SUMIF($J$5:X$5, $D328,$J$318:X$318), SUMIF($J$5:X$5, $D328,$J$318:X$318)/$I$310, SUMIF($J$5:X$5, $D328,$J$318:X$318)-SUM($I328:X328))</f>
        <v>0.7957400200774869</v>
      </c>
      <c r="Z328" s="8">
        <f>IF(SUM($I328:Y328)&lt;SUMIF($J$5:Y$5, $D328,$J$318:Y$318), SUMIF($J$5:Y$5, $D328,$J$318:Y$318)/$I$310, SUMIF($J$5:Y$5, $D328,$J$318:Y$318)-SUM($I328:Y328))</f>
        <v>0.7957400200774869</v>
      </c>
      <c r="AA328" s="8">
        <f>IF(SUM($I328:Z328)&lt;SUMIF($J$5:Z$5, $D328,$J$318:Z$318), SUMIF($J$5:Z$5, $D328,$J$318:Z$318)/$I$310, SUMIF($J$5:Z$5, $D328,$J$318:Z$318)-SUM($I328:Z328))</f>
        <v>0.7957400200774869</v>
      </c>
      <c r="AB328" s="8">
        <f>IF(SUM($I328:AA328)&lt;SUMIF($J$5:AA$5, $D328,$J$318:AA$318), SUMIF($J$5:AA$5, $D328,$J$318:AA$318)/$I$310, SUMIF($J$5:AA$5, $D328,$J$318:AA$318)-SUM($I328:AA328))</f>
        <v>0.7957400200774869</v>
      </c>
      <c r="AC328" s="8">
        <f>IF(SUM($I328:AB328)&lt;SUMIF($J$5:AB$5, $D328,$J$318:AB$318), SUMIF($J$5:AB$5, $D328,$J$318:AB$318)/$I$310, SUMIF($J$5:AB$5, $D328,$J$318:AB$318)-SUM($I328:AB328))</f>
        <v>0.7957400200774869</v>
      </c>
      <c r="AD328" s="8">
        <f>IF(SUM($I328:AC328)&lt;SUMIF($J$5:AC$5, $D328,$J$318:AC$318), SUMIF($J$5:AC$5, $D328,$J$318:AC$318)/$I$310, SUMIF($J$5:AC$5, $D328,$J$318:AC$318)-SUM($I328:AC328))</f>
        <v>0.7957400200774869</v>
      </c>
      <c r="AE328" s="8">
        <f>IF(SUM($I328:AD328)&lt;SUMIF($J$5:AD$5, $D328,$J$318:AD$318), SUMIF($J$5:AD$5, $D328,$J$318:AD$318)/$I$310, SUMIF($J$5:AD$5, $D328,$J$318:AD$318)-SUM($I328:AD328))</f>
        <v>0.7957400200774869</v>
      </c>
      <c r="AF328" s="8">
        <f>IF(SUM($I328:AE328)&lt;SUMIF($J$5:AE$5, $D328,$J$318:AE$318), SUMIF($J$5:AE$5, $D328,$J$318:AE$318)/$I$310, SUMIF($J$5:AE$5, $D328,$J$318:AE$318)-SUM($I328:AE328))</f>
        <v>0.7957400200774869</v>
      </c>
      <c r="AG328" s="8">
        <f>IF(SUM($I328:AF328)&lt;SUMIF($J$5:AF$5, $D328,$J$318:AF$318), SUMIF($J$5:AF$5, $D328,$J$318:AF$318)/$I$310, SUMIF($J$5:AF$5, $D328,$J$318:AF$318)-SUM($I328:AF328))</f>
        <v>0.7957400200774869</v>
      </c>
      <c r="AH328" s="8">
        <f>IF(SUM($I328:AG328)&lt;SUMIF($J$5:AG$5, $D328,$J$318:AG$318), SUMIF($J$5:AG$5, $D328,$J$318:AG$318)/$I$310, SUMIF($J$5:AG$5, $D328,$J$318:AG$318)-SUM($I328:AG328))</f>
        <v>1.7763568394002505E-15</v>
      </c>
      <c r="AI328" s="8">
        <f>IF(SUM($I328:AH328)&lt;SUMIF($J$5:AH$5, $D328,$J$318:AH$318), SUMIF($J$5:AH$5, $D328,$J$318:AH$318)/$I$310, SUMIF($J$5:AH$5, $D328,$J$318:AH$318)-SUM($I328:AH328))</f>
        <v>0</v>
      </c>
      <c r="AJ328" s="8">
        <f>IF(SUM($I328:AI328)&lt;SUMIF($J$5:AI$5, $D328,$J$318:AI$318), SUMIF($J$5:AI$5, $D328,$J$318:AI$318)/$I$310, SUMIF($J$5:AI$5, $D328,$J$318:AI$318)-SUM($I328:AI328))</f>
        <v>0</v>
      </c>
      <c r="AK328" s="8">
        <f>IF(SUM($I328:AJ328)&lt;SUMIF($J$5:AJ$5, $D328,$J$318:AJ$318), SUMIF($J$5:AJ$5, $D328,$J$318:AJ$318)/$I$310, SUMIF($J$5:AJ$5, $D328,$J$318:AJ$318)-SUM($I328:AJ328))</f>
        <v>0</v>
      </c>
      <c r="AL328" s="8">
        <f>IF(SUM($I328:AK328)&lt;SUMIF($J$5:AK$5, $D328,$J$318:AK$318), SUMIF($J$5:AK$5, $D328,$J$318:AK$318)/$I$310, SUMIF($J$5:AK$5, $D328,$J$318:AK$318)-SUM($I328:AK328))</f>
        <v>0</v>
      </c>
      <c r="AM328" s="8">
        <f>IF(SUM($I328:AL328)&lt;SUMIF($J$5:AL$5, $D328,$J$318:AL$318), SUMIF($J$5:AL$5, $D328,$J$318:AL$318)/$I$310, SUMIF($J$5:AL$5, $D328,$J$318:AL$318)-SUM($I328:AL328))</f>
        <v>0</v>
      </c>
      <c r="AP328" s="9"/>
    </row>
    <row r="329" spans="4:42" ht="12.75" customHeight="1">
      <c r="D329" s="36">
        <f t="shared" si="226"/>
        <v>2020</v>
      </c>
      <c r="E329" s="1" t="s">
        <v>50</v>
      </c>
      <c r="I329" s="57"/>
      <c r="J329" s="8">
        <f>IF(SUM($I329:I329)&lt;SUMIF(I$5:$J$5, $D329,I$318:$J$318), SUMIF(I$5:$J$5, $D329,I$318:$J$318)/$I$310, SUMIF(I$5:$J$5, $D329,I$318:$J$318)-SUM($I329:I329))</f>
        <v>0</v>
      </c>
      <c r="K329" s="8">
        <f>IF(SUM($I329:J329)&lt;SUMIF(J$5:$J$5, $D329,J$318:$J$318), SUMIF(J$5:$J$5, $D329,J$318:$J$318)/$I$310, SUMIF(J$5:$J$5, $D329,J$318:$J$318)-SUM($I329:J329))</f>
        <v>0</v>
      </c>
      <c r="L329" s="8">
        <f>IF(SUM($I329:K329)&lt;SUMIF($J$5:K$5, $D329,$J$318:K$318), SUMIF($J$5:K$5, $D329,$J$318:K$318)/$I$310, SUMIF($J$5:K$5, $D329,$J$318:K$318)-SUM($I329:K329))</f>
        <v>0</v>
      </c>
      <c r="M329" s="8">
        <f>IF(SUM($I329:L329)&lt;SUMIF($J$5:L$5, $D329,$J$318:L$318), SUMIF($J$5:L$5, $D329,$J$318:L$318)/$I$310, SUMIF($J$5:L$5, $D329,$J$318:L$318)-SUM($I329:L329))</f>
        <v>0</v>
      </c>
      <c r="N329" s="8">
        <f>IF(SUM($I329:M329)&lt;SUMIF($J$5:M$5, $D329,$J$318:M$318), SUMIF($J$5:M$5, $D329,$J$318:M$318)/$I$310, SUMIF($J$5:M$5, $D329,$J$318:M$318)-SUM($I329:M329))</f>
        <v>0</v>
      </c>
      <c r="O329" s="8">
        <f>IF(SUM($I329:N329)&lt;SUMIF($J$5:N$5, $D329,$J$318:N$318), SUMIF($J$5:N$5, $D329,$J$318:N$318)/$I$310, SUMIF($J$5:N$5, $D329,$J$318:N$318)-SUM($I329:N329))</f>
        <v>0</v>
      </c>
      <c r="P329" s="8">
        <f>IF(SUM($I329:O329)&lt;SUMIF($J$5:O$5, $D329,$J$318:O$318), SUMIF($J$5:O$5, $D329,$J$318:O$318)/$I$310, SUMIF($J$5:O$5, $D329,$J$318:O$318)-SUM($I329:O329))</f>
        <v>0</v>
      </c>
      <c r="Q329" s="8">
        <f>IF(SUM($I329:P329)&lt;SUMIF($J$5:P$5, $D329,$J$318:P$318), SUMIF($J$5:P$5, $D329,$J$318:P$318)/$I$310, SUMIF($J$5:P$5, $D329,$J$318:P$318)-SUM($I329:P329))</f>
        <v>0</v>
      </c>
      <c r="R329" s="8">
        <f>IF(SUM($I329:Q329)&lt;SUMIF($J$5:Q$5, $D329,$J$318:Q$318), SUMIF($J$5:Q$5, $D329,$J$318:Q$318)/$I$310, SUMIF($J$5:Q$5, $D329,$J$318:Q$318)-SUM($I329:Q329))</f>
        <v>0</v>
      </c>
      <c r="S329" s="8">
        <f>IF(SUM($I329:R329)&lt;SUMIF($J$5:R$5, $D329,$J$318:R$318), SUMIF($J$5:R$5, $D329,$J$318:R$318)/$I$310, SUMIF($J$5:R$5, $D329,$J$318:R$318)-SUM($I329:R329))</f>
        <v>0</v>
      </c>
      <c r="T329" s="8">
        <f>IF(SUM($I329:S329)&lt;SUMIF($J$5:S$5, $D329,$J$318:S$318), SUMIF($J$5:S$5, $D329,$J$318:S$318)/$I$310, SUMIF($J$5:S$5, $D329,$J$318:S$318)-SUM($I329:S329))</f>
        <v>0.7957400200774869</v>
      </c>
      <c r="U329" s="8">
        <f>IF(SUM($I329:T329)&lt;SUMIF($J$5:T$5, $D329,$J$318:T$318), SUMIF($J$5:T$5, $D329,$J$318:T$318)/$I$310, SUMIF($J$5:T$5, $D329,$J$318:T$318)-SUM($I329:T329))</f>
        <v>0.7957400200774869</v>
      </c>
      <c r="V329" s="8">
        <f>IF(SUM($I329:U329)&lt;SUMIF($J$5:U$5, $D329,$J$318:U$318), SUMIF($J$5:U$5, $D329,$J$318:U$318)/$I$310, SUMIF($J$5:U$5, $D329,$J$318:U$318)-SUM($I329:U329))</f>
        <v>0.7957400200774869</v>
      </c>
      <c r="W329" s="8">
        <f>IF(SUM($I329:V329)&lt;SUMIF($J$5:V$5, $D329,$J$318:V$318), SUMIF($J$5:V$5, $D329,$J$318:V$318)/$I$310, SUMIF($J$5:V$5, $D329,$J$318:V$318)-SUM($I329:V329))</f>
        <v>0.7957400200774869</v>
      </c>
      <c r="X329" s="8">
        <f>IF(SUM($I329:W329)&lt;SUMIF($J$5:W$5, $D329,$J$318:W$318), SUMIF($J$5:W$5, $D329,$J$318:W$318)/$I$310, SUMIF($J$5:W$5, $D329,$J$318:W$318)-SUM($I329:W329))</f>
        <v>0.7957400200774869</v>
      </c>
      <c r="Y329" s="8">
        <f>IF(SUM($I329:X329)&lt;SUMIF($J$5:X$5, $D329,$J$318:X$318), SUMIF($J$5:X$5, $D329,$J$318:X$318)/$I$310, SUMIF($J$5:X$5, $D329,$J$318:X$318)-SUM($I329:X329))</f>
        <v>0.7957400200774869</v>
      </c>
      <c r="Z329" s="8">
        <f>IF(SUM($I329:Y329)&lt;SUMIF($J$5:Y$5, $D329,$J$318:Y$318), SUMIF($J$5:Y$5, $D329,$J$318:Y$318)/$I$310, SUMIF($J$5:Y$5, $D329,$J$318:Y$318)-SUM($I329:Y329))</f>
        <v>0.7957400200774869</v>
      </c>
      <c r="AA329" s="8">
        <f>IF(SUM($I329:Z329)&lt;SUMIF($J$5:Z$5, $D329,$J$318:Z$318), SUMIF($J$5:Z$5, $D329,$J$318:Z$318)/$I$310, SUMIF($J$5:Z$5, $D329,$J$318:Z$318)-SUM($I329:Z329))</f>
        <v>0.7957400200774869</v>
      </c>
      <c r="AB329" s="8">
        <f>IF(SUM($I329:AA329)&lt;SUMIF($J$5:AA$5, $D329,$J$318:AA$318), SUMIF($J$5:AA$5, $D329,$J$318:AA$318)/$I$310, SUMIF($J$5:AA$5, $D329,$J$318:AA$318)-SUM($I329:AA329))</f>
        <v>0.7957400200774869</v>
      </c>
      <c r="AC329" s="8">
        <f>IF(SUM($I329:AB329)&lt;SUMIF($J$5:AB$5, $D329,$J$318:AB$318), SUMIF($J$5:AB$5, $D329,$J$318:AB$318)/$I$310, SUMIF($J$5:AB$5, $D329,$J$318:AB$318)-SUM($I329:AB329))</f>
        <v>0.7957400200774869</v>
      </c>
      <c r="AD329" s="8">
        <f>IF(SUM($I329:AC329)&lt;SUMIF($J$5:AC$5, $D329,$J$318:AC$318), SUMIF($J$5:AC$5, $D329,$J$318:AC$318)/$I$310, SUMIF($J$5:AC$5, $D329,$J$318:AC$318)-SUM($I329:AC329))</f>
        <v>0.7957400200774869</v>
      </c>
      <c r="AE329" s="8">
        <f>IF(SUM($I329:AD329)&lt;SUMIF($J$5:AD$5, $D329,$J$318:AD$318), SUMIF($J$5:AD$5, $D329,$J$318:AD$318)/$I$310, SUMIF($J$5:AD$5, $D329,$J$318:AD$318)-SUM($I329:AD329))</f>
        <v>0.7957400200774869</v>
      </c>
      <c r="AF329" s="8">
        <f>IF(SUM($I329:AE329)&lt;SUMIF($J$5:AE$5, $D329,$J$318:AE$318), SUMIF($J$5:AE$5, $D329,$J$318:AE$318)/$I$310, SUMIF($J$5:AE$5, $D329,$J$318:AE$318)-SUM($I329:AE329))</f>
        <v>0.7957400200774869</v>
      </c>
      <c r="AG329" s="8">
        <f>IF(SUM($I329:AF329)&lt;SUMIF($J$5:AF$5, $D329,$J$318:AF$318), SUMIF($J$5:AF$5, $D329,$J$318:AF$318)/$I$310, SUMIF($J$5:AF$5, $D329,$J$318:AF$318)-SUM($I329:AF329))</f>
        <v>0.7957400200774869</v>
      </c>
      <c r="AH329" s="8">
        <f>IF(SUM($I329:AG329)&lt;SUMIF($J$5:AG$5, $D329,$J$318:AG$318), SUMIF($J$5:AG$5, $D329,$J$318:AG$318)/$I$310, SUMIF($J$5:AG$5, $D329,$J$318:AG$318)-SUM($I329:AG329))</f>
        <v>0.7957400200774869</v>
      </c>
      <c r="AI329" s="8">
        <f>IF(SUM($I329:AH329)&lt;SUMIF($J$5:AH$5, $D329,$J$318:AH$318), SUMIF($J$5:AH$5, $D329,$J$318:AH$318)/$I$310, SUMIF($J$5:AH$5, $D329,$J$318:AH$318)-SUM($I329:AH329))</f>
        <v>1.7763568394002505E-15</v>
      </c>
      <c r="AJ329" s="8">
        <f>IF(SUM($I329:AI329)&lt;SUMIF($J$5:AI$5, $D329,$J$318:AI$318), SUMIF($J$5:AI$5, $D329,$J$318:AI$318)/$I$310, SUMIF($J$5:AI$5, $D329,$J$318:AI$318)-SUM($I329:AI329))</f>
        <v>0</v>
      </c>
      <c r="AK329" s="8">
        <f>IF(SUM($I329:AJ329)&lt;SUMIF($J$5:AJ$5, $D329,$J$318:AJ$318), SUMIF($J$5:AJ$5, $D329,$J$318:AJ$318)/$I$310, SUMIF($J$5:AJ$5, $D329,$J$318:AJ$318)-SUM($I329:AJ329))</f>
        <v>0</v>
      </c>
      <c r="AL329" s="8">
        <f>IF(SUM($I329:AK329)&lt;SUMIF($J$5:AK$5, $D329,$J$318:AK$318), SUMIF($J$5:AK$5, $D329,$J$318:AK$318)/$I$310, SUMIF($J$5:AK$5, $D329,$J$318:AK$318)-SUM($I329:AK329))</f>
        <v>0</v>
      </c>
      <c r="AM329" s="8">
        <f>IF(SUM($I329:AL329)&lt;SUMIF($J$5:AL$5, $D329,$J$318:AL$318), SUMIF($J$5:AL$5, $D329,$J$318:AL$318)/$I$310, SUMIF($J$5:AL$5, $D329,$J$318:AL$318)-SUM($I329:AL329))</f>
        <v>0</v>
      </c>
      <c r="AP329" s="9"/>
    </row>
    <row r="330" spans="4:42" ht="12.75" customHeight="1">
      <c r="D330" s="36">
        <f t="shared" si="226"/>
        <v>2021</v>
      </c>
      <c r="E330" s="1" t="s">
        <v>50</v>
      </c>
      <c r="I330" s="57"/>
      <c r="J330" s="8">
        <f>IF(SUM($I330:I330)&lt;SUMIF(I$5:$J$5, $D330,I$318:$J$318), SUMIF(I$5:$J$5, $D330,I$318:$J$318)/$I$310, SUMIF(I$5:$J$5, $D330,I$318:$J$318)-SUM($I330:I330))</f>
        <v>0</v>
      </c>
      <c r="K330" s="8">
        <f>IF(SUM($I330:J330)&lt;SUMIF(J$5:$J$5, $D330,J$318:$J$318), SUMIF(J$5:$J$5, $D330,J$318:$J$318)/$I$310, SUMIF(J$5:$J$5, $D330,J$318:$J$318)-SUM($I330:J330))</f>
        <v>0</v>
      </c>
      <c r="L330" s="8">
        <f>IF(SUM($I330:K330)&lt;SUMIF($J$5:K$5, $D330,$J$318:K$318), SUMIF($J$5:K$5, $D330,$J$318:K$318)/$I$310, SUMIF($J$5:K$5, $D330,$J$318:K$318)-SUM($I330:K330))</f>
        <v>0</v>
      </c>
      <c r="M330" s="8">
        <f>IF(SUM($I330:L330)&lt;SUMIF($J$5:L$5, $D330,$J$318:L$318), SUMIF($J$5:L$5, $D330,$J$318:L$318)/$I$310, SUMIF($J$5:L$5, $D330,$J$318:L$318)-SUM($I330:L330))</f>
        <v>0</v>
      </c>
      <c r="N330" s="8">
        <f>IF(SUM($I330:M330)&lt;SUMIF($J$5:M$5, $D330,$J$318:M$318), SUMIF($J$5:M$5, $D330,$J$318:M$318)/$I$310, SUMIF($J$5:M$5, $D330,$J$318:M$318)-SUM($I330:M330))</f>
        <v>0</v>
      </c>
      <c r="O330" s="8">
        <f>IF(SUM($I330:N330)&lt;SUMIF($J$5:N$5, $D330,$J$318:N$318), SUMIF($J$5:N$5, $D330,$J$318:N$318)/$I$310, SUMIF($J$5:N$5, $D330,$J$318:N$318)-SUM($I330:N330))</f>
        <v>0</v>
      </c>
      <c r="P330" s="8">
        <f>IF(SUM($I330:O330)&lt;SUMIF($J$5:O$5, $D330,$J$318:O$318), SUMIF($J$5:O$5, $D330,$J$318:O$318)/$I$310, SUMIF($J$5:O$5, $D330,$J$318:O$318)-SUM($I330:O330))</f>
        <v>0</v>
      </c>
      <c r="Q330" s="8">
        <f>IF(SUM($I330:P330)&lt;SUMIF($J$5:P$5, $D330,$J$318:P$318), SUMIF($J$5:P$5, $D330,$J$318:P$318)/$I$310, SUMIF($J$5:P$5, $D330,$J$318:P$318)-SUM($I330:P330))</f>
        <v>0</v>
      </c>
      <c r="R330" s="8">
        <f>IF(SUM($I330:Q330)&lt;SUMIF($J$5:Q$5, $D330,$J$318:Q$318), SUMIF($J$5:Q$5, $D330,$J$318:Q$318)/$I$310, SUMIF($J$5:Q$5, $D330,$J$318:Q$318)-SUM($I330:Q330))</f>
        <v>0</v>
      </c>
      <c r="S330" s="8">
        <f>IF(SUM($I330:R330)&lt;SUMIF($J$5:R$5, $D330,$J$318:R$318), SUMIF($J$5:R$5, $D330,$J$318:R$318)/$I$310, SUMIF($J$5:R$5, $D330,$J$318:R$318)-SUM($I330:R330))</f>
        <v>0</v>
      </c>
      <c r="T330" s="8">
        <f>IF(SUM($I330:S330)&lt;SUMIF($J$5:S$5, $D330,$J$318:S$318), SUMIF($J$5:S$5, $D330,$J$318:S$318)/$I$310, SUMIF($J$5:S$5, $D330,$J$318:S$318)-SUM($I330:S330))</f>
        <v>0</v>
      </c>
      <c r="U330" s="8">
        <f>IF(SUM($I330:T330)&lt;SUMIF($J$5:T$5, $D330,$J$318:T$318), SUMIF($J$5:T$5, $D330,$J$318:T$318)/$I$310, SUMIF($J$5:T$5, $D330,$J$318:T$318)-SUM($I330:T330))</f>
        <v>0.7957400200774869</v>
      </c>
      <c r="V330" s="8">
        <f>IF(SUM($I330:U330)&lt;SUMIF($J$5:U$5, $D330,$J$318:U$318), SUMIF($J$5:U$5, $D330,$J$318:U$318)/$I$310, SUMIF($J$5:U$5, $D330,$J$318:U$318)-SUM($I330:U330))</f>
        <v>0.7957400200774869</v>
      </c>
      <c r="W330" s="8">
        <f>IF(SUM($I330:V330)&lt;SUMIF($J$5:V$5, $D330,$J$318:V$318), SUMIF($J$5:V$5, $D330,$J$318:V$318)/$I$310, SUMIF($J$5:V$5, $D330,$J$318:V$318)-SUM($I330:V330))</f>
        <v>0.7957400200774869</v>
      </c>
      <c r="X330" s="8">
        <f>IF(SUM($I330:W330)&lt;SUMIF($J$5:W$5, $D330,$J$318:W$318), SUMIF($J$5:W$5, $D330,$J$318:W$318)/$I$310, SUMIF($J$5:W$5, $D330,$J$318:W$318)-SUM($I330:W330))</f>
        <v>0.7957400200774869</v>
      </c>
      <c r="Y330" s="8">
        <f>IF(SUM($I330:X330)&lt;SUMIF($J$5:X$5, $D330,$J$318:X$318), SUMIF($J$5:X$5, $D330,$J$318:X$318)/$I$310, SUMIF($J$5:X$5, $D330,$J$318:X$318)-SUM($I330:X330))</f>
        <v>0.7957400200774869</v>
      </c>
      <c r="Z330" s="8">
        <f>IF(SUM($I330:Y330)&lt;SUMIF($J$5:Y$5, $D330,$J$318:Y$318), SUMIF($J$5:Y$5, $D330,$J$318:Y$318)/$I$310, SUMIF($J$5:Y$5, $D330,$J$318:Y$318)-SUM($I330:Y330))</f>
        <v>0.7957400200774869</v>
      </c>
      <c r="AA330" s="8">
        <f>IF(SUM($I330:Z330)&lt;SUMIF($J$5:Z$5, $D330,$J$318:Z$318), SUMIF($J$5:Z$5, $D330,$J$318:Z$318)/$I$310, SUMIF($J$5:Z$5, $D330,$J$318:Z$318)-SUM($I330:Z330))</f>
        <v>0.7957400200774869</v>
      </c>
      <c r="AB330" s="8">
        <f>IF(SUM($I330:AA330)&lt;SUMIF($J$5:AA$5, $D330,$J$318:AA$318), SUMIF($J$5:AA$5, $D330,$J$318:AA$318)/$I$310, SUMIF($J$5:AA$5, $D330,$J$318:AA$318)-SUM($I330:AA330))</f>
        <v>0.7957400200774869</v>
      </c>
      <c r="AC330" s="8">
        <f>IF(SUM($I330:AB330)&lt;SUMIF($J$5:AB$5, $D330,$J$318:AB$318), SUMIF($J$5:AB$5, $D330,$J$318:AB$318)/$I$310, SUMIF($J$5:AB$5, $D330,$J$318:AB$318)-SUM($I330:AB330))</f>
        <v>0.7957400200774869</v>
      </c>
      <c r="AD330" s="8">
        <f>IF(SUM($I330:AC330)&lt;SUMIF($J$5:AC$5, $D330,$J$318:AC$318), SUMIF($J$5:AC$5, $D330,$J$318:AC$318)/$I$310, SUMIF($J$5:AC$5, $D330,$J$318:AC$318)-SUM($I330:AC330))</f>
        <v>0.7957400200774869</v>
      </c>
      <c r="AE330" s="8">
        <f>IF(SUM($I330:AD330)&lt;SUMIF($J$5:AD$5, $D330,$J$318:AD$318), SUMIF($J$5:AD$5, $D330,$J$318:AD$318)/$I$310, SUMIF($J$5:AD$5, $D330,$J$318:AD$318)-SUM($I330:AD330))</f>
        <v>0.7957400200774869</v>
      </c>
      <c r="AF330" s="8">
        <f>IF(SUM($I330:AE330)&lt;SUMIF($J$5:AE$5, $D330,$J$318:AE$318), SUMIF($J$5:AE$5, $D330,$J$318:AE$318)/$I$310, SUMIF($J$5:AE$5, $D330,$J$318:AE$318)-SUM($I330:AE330))</f>
        <v>0.7957400200774869</v>
      </c>
      <c r="AG330" s="8">
        <f>IF(SUM($I330:AF330)&lt;SUMIF($J$5:AF$5, $D330,$J$318:AF$318), SUMIF($J$5:AF$5, $D330,$J$318:AF$318)/$I$310, SUMIF($J$5:AF$5, $D330,$J$318:AF$318)-SUM($I330:AF330))</f>
        <v>0.7957400200774869</v>
      </c>
      <c r="AH330" s="8">
        <f>IF(SUM($I330:AG330)&lt;SUMIF($J$5:AG$5, $D330,$J$318:AG$318), SUMIF($J$5:AG$5, $D330,$J$318:AG$318)/$I$310, SUMIF($J$5:AG$5, $D330,$J$318:AG$318)-SUM($I330:AG330))</f>
        <v>0.7957400200774869</v>
      </c>
      <c r="AI330" s="8">
        <f>IF(SUM($I330:AH330)&lt;SUMIF($J$5:AH$5, $D330,$J$318:AH$318), SUMIF($J$5:AH$5, $D330,$J$318:AH$318)/$I$310, SUMIF($J$5:AH$5, $D330,$J$318:AH$318)-SUM($I330:AH330))</f>
        <v>0.7957400200774869</v>
      </c>
      <c r="AJ330" s="8">
        <f>IF(SUM($I330:AI330)&lt;SUMIF($J$5:AI$5, $D330,$J$318:AI$318), SUMIF($J$5:AI$5, $D330,$J$318:AI$318)/$I$310, SUMIF($J$5:AI$5, $D330,$J$318:AI$318)-SUM($I330:AI330))</f>
        <v>1.7763568394002505E-15</v>
      </c>
      <c r="AK330" s="8">
        <f>IF(SUM($I330:AJ330)&lt;SUMIF($J$5:AJ$5, $D330,$J$318:AJ$318), SUMIF($J$5:AJ$5, $D330,$J$318:AJ$318)/$I$310, SUMIF($J$5:AJ$5, $D330,$J$318:AJ$318)-SUM($I330:AJ330))</f>
        <v>0</v>
      </c>
      <c r="AL330" s="8">
        <f>IF(SUM($I330:AK330)&lt;SUMIF($J$5:AK$5, $D330,$J$318:AK$318), SUMIF($J$5:AK$5, $D330,$J$318:AK$318)/$I$310, SUMIF($J$5:AK$5, $D330,$J$318:AK$318)-SUM($I330:AK330))</f>
        <v>0</v>
      </c>
      <c r="AM330" s="8">
        <f>IF(SUM($I330:AL330)&lt;SUMIF($J$5:AL$5, $D330,$J$318:AL$318), SUMIF($J$5:AL$5, $D330,$J$318:AL$318)/$I$310, SUMIF($J$5:AL$5, $D330,$J$318:AL$318)-SUM($I330:AL330))</f>
        <v>0</v>
      </c>
      <c r="AP330" s="9"/>
    </row>
    <row r="331" spans="4:42" ht="12.75" customHeight="1">
      <c r="D331" s="36">
        <f t="shared" si="226"/>
        <v>2022</v>
      </c>
      <c r="E331" s="1" t="s">
        <v>50</v>
      </c>
      <c r="I331" s="57"/>
      <c r="J331" s="8">
        <f>IF(SUM($I331:I331)&lt;SUMIF(I$5:$J$5, $D331,I$318:$J$318), SUMIF(I$5:$J$5, $D331,I$318:$J$318)/$I$310, SUMIF(I$5:$J$5, $D331,I$318:$J$318)-SUM($I331:I331))</f>
        <v>0</v>
      </c>
      <c r="K331" s="8">
        <f>IF(SUM($I331:J331)&lt;SUMIF(J$5:$J$5, $D331,J$318:$J$318), SUMIF(J$5:$J$5, $D331,J$318:$J$318)/$I$310, SUMIF(J$5:$J$5, $D331,J$318:$J$318)-SUM($I331:J331))</f>
        <v>0</v>
      </c>
      <c r="L331" s="8">
        <f>IF(SUM($I331:K331)&lt;SUMIF($J$5:K$5, $D331,$J$318:K$318), SUMIF($J$5:K$5, $D331,$J$318:K$318)/$I$310, SUMIF($J$5:K$5, $D331,$J$318:K$318)-SUM($I331:K331))</f>
        <v>0</v>
      </c>
      <c r="M331" s="8">
        <f>IF(SUM($I331:L331)&lt;SUMIF($J$5:L$5, $D331,$J$318:L$318), SUMIF($J$5:L$5, $D331,$J$318:L$318)/$I$310, SUMIF($J$5:L$5, $D331,$J$318:L$318)-SUM($I331:L331))</f>
        <v>0</v>
      </c>
      <c r="N331" s="8">
        <f>IF(SUM($I331:M331)&lt;SUMIF($J$5:M$5, $D331,$J$318:M$318), SUMIF($J$5:M$5, $D331,$J$318:M$318)/$I$310, SUMIF($J$5:M$5, $D331,$J$318:M$318)-SUM($I331:M331))</f>
        <v>0</v>
      </c>
      <c r="O331" s="8">
        <f>IF(SUM($I331:N331)&lt;SUMIF($J$5:N$5, $D331,$J$318:N$318), SUMIF($J$5:N$5, $D331,$J$318:N$318)/$I$310, SUMIF($J$5:N$5, $D331,$J$318:N$318)-SUM($I331:N331))</f>
        <v>0</v>
      </c>
      <c r="P331" s="8">
        <f>IF(SUM($I331:O331)&lt;SUMIF($J$5:O$5, $D331,$J$318:O$318), SUMIF($J$5:O$5, $D331,$J$318:O$318)/$I$310, SUMIF($J$5:O$5, $D331,$J$318:O$318)-SUM($I331:O331))</f>
        <v>0</v>
      </c>
      <c r="Q331" s="8">
        <f>IF(SUM($I331:P331)&lt;SUMIF($J$5:P$5, $D331,$J$318:P$318), SUMIF($J$5:P$5, $D331,$J$318:P$318)/$I$310, SUMIF($J$5:P$5, $D331,$J$318:P$318)-SUM($I331:P331))</f>
        <v>0</v>
      </c>
      <c r="R331" s="8">
        <f>IF(SUM($I331:Q331)&lt;SUMIF($J$5:Q$5, $D331,$J$318:Q$318), SUMIF($J$5:Q$5, $D331,$J$318:Q$318)/$I$310, SUMIF($J$5:Q$5, $D331,$J$318:Q$318)-SUM($I331:Q331))</f>
        <v>0</v>
      </c>
      <c r="S331" s="8">
        <f>IF(SUM($I331:R331)&lt;SUMIF($J$5:R$5, $D331,$J$318:R$318), SUMIF($J$5:R$5, $D331,$J$318:R$318)/$I$310, SUMIF($J$5:R$5, $D331,$J$318:R$318)-SUM($I331:R331))</f>
        <v>0</v>
      </c>
      <c r="T331" s="8">
        <f>IF(SUM($I331:S331)&lt;SUMIF($J$5:S$5, $D331,$J$318:S$318), SUMIF($J$5:S$5, $D331,$J$318:S$318)/$I$310, SUMIF($J$5:S$5, $D331,$J$318:S$318)-SUM($I331:S331))</f>
        <v>0</v>
      </c>
      <c r="U331" s="8">
        <f>IF(SUM($I331:T331)&lt;SUMIF($J$5:T$5, $D331,$J$318:T$318), SUMIF($J$5:T$5, $D331,$J$318:T$318)/$I$310, SUMIF($J$5:T$5, $D331,$J$318:T$318)-SUM($I331:T331))</f>
        <v>0</v>
      </c>
      <c r="V331" s="8">
        <f>IF(SUM($I331:U331)&lt;SUMIF($J$5:U$5, $D331,$J$318:U$318), SUMIF($J$5:U$5, $D331,$J$318:U$318)/$I$310, SUMIF($J$5:U$5, $D331,$J$318:U$318)-SUM($I331:U331))</f>
        <v>0.7957400200774869</v>
      </c>
      <c r="W331" s="8">
        <f>IF(SUM($I331:V331)&lt;SUMIF($J$5:V$5, $D331,$J$318:V$318), SUMIF($J$5:V$5, $D331,$J$318:V$318)/$I$310, SUMIF($J$5:V$5, $D331,$J$318:V$318)-SUM($I331:V331))</f>
        <v>0.7957400200774869</v>
      </c>
      <c r="X331" s="8">
        <f>IF(SUM($I331:W331)&lt;SUMIF($J$5:W$5, $D331,$J$318:W$318), SUMIF($J$5:W$5, $D331,$J$318:W$318)/$I$310, SUMIF($J$5:W$5, $D331,$J$318:W$318)-SUM($I331:W331))</f>
        <v>0.7957400200774869</v>
      </c>
      <c r="Y331" s="8">
        <f>IF(SUM($I331:X331)&lt;SUMIF($J$5:X$5, $D331,$J$318:X$318), SUMIF($J$5:X$5, $D331,$J$318:X$318)/$I$310, SUMIF($J$5:X$5, $D331,$J$318:X$318)-SUM($I331:X331))</f>
        <v>0.7957400200774869</v>
      </c>
      <c r="Z331" s="8">
        <f>IF(SUM($I331:Y331)&lt;SUMIF($J$5:Y$5, $D331,$J$318:Y$318), SUMIF($J$5:Y$5, $D331,$J$318:Y$318)/$I$310, SUMIF($J$5:Y$5, $D331,$J$318:Y$318)-SUM($I331:Y331))</f>
        <v>0.7957400200774869</v>
      </c>
      <c r="AA331" s="8">
        <f>IF(SUM($I331:Z331)&lt;SUMIF($J$5:Z$5, $D331,$J$318:Z$318), SUMIF($J$5:Z$5, $D331,$J$318:Z$318)/$I$310, SUMIF($J$5:Z$5, $D331,$J$318:Z$318)-SUM($I331:Z331))</f>
        <v>0.7957400200774869</v>
      </c>
      <c r="AB331" s="8">
        <f>IF(SUM($I331:AA331)&lt;SUMIF($J$5:AA$5, $D331,$J$318:AA$318), SUMIF($J$5:AA$5, $D331,$J$318:AA$318)/$I$310, SUMIF($J$5:AA$5, $D331,$J$318:AA$318)-SUM($I331:AA331))</f>
        <v>0.7957400200774869</v>
      </c>
      <c r="AC331" s="8">
        <f>IF(SUM($I331:AB331)&lt;SUMIF($J$5:AB$5, $D331,$J$318:AB$318), SUMIF($J$5:AB$5, $D331,$J$318:AB$318)/$I$310, SUMIF($J$5:AB$5, $D331,$J$318:AB$318)-SUM($I331:AB331))</f>
        <v>0.7957400200774869</v>
      </c>
      <c r="AD331" s="8">
        <f>IF(SUM($I331:AC331)&lt;SUMIF($J$5:AC$5, $D331,$J$318:AC$318), SUMIF($J$5:AC$5, $D331,$J$318:AC$318)/$I$310, SUMIF($J$5:AC$5, $D331,$J$318:AC$318)-SUM($I331:AC331))</f>
        <v>0.7957400200774869</v>
      </c>
      <c r="AE331" s="8">
        <f>IF(SUM($I331:AD331)&lt;SUMIF($J$5:AD$5, $D331,$J$318:AD$318), SUMIF($J$5:AD$5, $D331,$J$318:AD$318)/$I$310, SUMIF($J$5:AD$5, $D331,$J$318:AD$318)-SUM($I331:AD331))</f>
        <v>0.7957400200774869</v>
      </c>
      <c r="AF331" s="8">
        <f>IF(SUM($I331:AE331)&lt;SUMIF($J$5:AE$5, $D331,$J$318:AE$318), SUMIF($J$5:AE$5, $D331,$J$318:AE$318)/$I$310, SUMIF($J$5:AE$5, $D331,$J$318:AE$318)-SUM($I331:AE331))</f>
        <v>0.7957400200774869</v>
      </c>
      <c r="AG331" s="8">
        <f>IF(SUM($I331:AF331)&lt;SUMIF($J$5:AF$5, $D331,$J$318:AF$318), SUMIF($J$5:AF$5, $D331,$J$318:AF$318)/$I$310, SUMIF($J$5:AF$5, $D331,$J$318:AF$318)-SUM($I331:AF331))</f>
        <v>0.7957400200774869</v>
      </c>
      <c r="AH331" s="8">
        <f>IF(SUM($I331:AG331)&lt;SUMIF($J$5:AG$5, $D331,$J$318:AG$318), SUMIF($J$5:AG$5, $D331,$J$318:AG$318)/$I$310, SUMIF($J$5:AG$5, $D331,$J$318:AG$318)-SUM($I331:AG331))</f>
        <v>0.7957400200774869</v>
      </c>
      <c r="AI331" s="8">
        <f>IF(SUM($I331:AH331)&lt;SUMIF($J$5:AH$5, $D331,$J$318:AH$318), SUMIF($J$5:AH$5, $D331,$J$318:AH$318)/$I$310, SUMIF($J$5:AH$5, $D331,$J$318:AH$318)-SUM($I331:AH331))</f>
        <v>0.7957400200774869</v>
      </c>
      <c r="AJ331" s="8">
        <f>IF(SUM($I331:AI331)&lt;SUMIF($J$5:AI$5, $D331,$J$318:AI$318), SUMIF($J$5:AI$5, $D331,$J$318:AI$318)/$I$310, SUMIF($J$5:AI$5, $D331,$J$318:AI$318)-SUM($I331:AI331))</f>
        <v>0.7957400200774869</v>
      </c>
      <c r="AK331" s="8">
        <f>IF(SUM($I331:AJ331)&lt;SUMIF($J$5:AJ$5, $D331,$J$318:AJ$318), SUMIF($J$5:AJ$5, $D331,$J$318:AJ$318)/$I$310, SUMIF($J$5:AJ$5, $D331,$J$318:AJ$318)-SUM($I331:AJ331))</f>
        <v>1.7763568394002505E-15</v>
      </c>
      <c r="AL331" s="8">
        <f>IF(SUM($I331:AK331)&lt;SUMIF($J$5:AK$5, $D331,$J$318:AK$318), SUMIF($J$5:AK$5, $D331,$J$318:AK$318)/$I$310, SUMIF($J$5:AK$5, $D331,$J$318:AK$318)-SUM($I331:AK331))</f>
        <v>0</v>
      </c>
      <c r="AM331" s="8">
        <f>IF(SUM($I331:AL331)&lt;SUMIF($J$5:AL$5, $D331,$J$318:AL$318), SUMIF($J$5:AL$5, $D331,$J$318:AL$318)/$I$310, SUMIF($J$5:AL$5, $D331,$J$318:AL$318)-SUM($I331:AL331))</f>
        <v>0</v>
      </c>
      <c r="AP331" s="9"/>
    </row>
    <row r="332" spans="4:42" ht="12.75" customHeight="1">
      <c r="D332" s="36">
        <f t="shared" si="226"/>
        <v>2023</v>
      </c>
      <c r="E332" s="1" t="s">
        <v>50</v>
      </c>
      <c r="I332" s="57"/>
      <c r="J332" s="8">
        <f>IF(SUM($I332:I332)&lt;SUMIF(I$5:$J$5, $D332,I$318:$J$318), SUMIF(I$5:$J$5, $D332,I$318:$J$318)/$I$310, SUMIF(I$5:$J$5, $D332,I$318:$J$318)-SUM($I332:I332))</f>
        <v>0</v>
      </c>
      <c r="K332" s="8">
        <f>IF(SUM($I332:J332)&lt;SUMIF(J$5:$J$5, $D332,J$318:$J$318), SUMIF(J$5:$J$5, $D332,J$318:$J$318)/$I$310, SUMIF(J$5:$J$5, $D332,J$318:$J$318)-SUM($I332:J332))</f>
        <v>0</v>
      </c>
      <c r="L332" s="8">
        <f>IF(SUM($I332:K332)&lt;SUMIF($J$5:K$5, $D332,$J$318:K$318), SUMIF($J$5:K$5, $D332,$J$318:K$318)/$I$310, SUMIF($J$5:K$5, $D332,$J$318:K$318)-SUM($I332:K332))</f>
        <v>0</v>
      </c>
      <c r="M332" s="8">
        <f>IF(SUM($I332:L332)&lt;SUMIF($J$5:L$5, $D332,$J$318:L$318), SUMIF($J$5:L$5, $D332,$J$318:L$318)/$I$310, SUMIF($J$5:L$5, $D332,$J$318:L$318)-SUM($I332:L332))</f>
        <v>0</v>
      </c>
      <c r="N332" s="8">
        <f>IF(SUM($I332:M332)&lt;SUMIF($J$5:M$5, $D332,$J$318:M$318), SUMIF($J$5:M$5, $D332,$J$318:M$318)/$I$310, SUMIF($J$5:M$5, $D332,$J$318:M$318)-SUM($I332:M332))</f>
        <v>0</v>
      </c>
      <c r="O332" s="8">
        <f>IF(SUM($I332:N332)&lt;SUMIF($J$5:N$5, $D332,$J$318:N$318), SUMIF($J$5:N$5, $D332,$J$318:N$318)/$I$310, SUMIF($J$5:N$5, $D332,$J$318:N$318)-SUM($I332:N332))</f>
        <v>0</v>
      </c>
      <c r="P332" s="8">
        <f>IF(SUM($I332:O332)&lt;SUMIF($J$5:O$5, $D332,$J$318:O$318), SUMIF($J$5:O$5, $D332,$J$318:O$318)/$I$310, SUMIF($J$5:O$5, $D332,$J$318:O$318)-SUM($I332:O332))</f>
        <v>0</v>
      </c>
      <c r="Q332" s="8">
        <f>IF(SUM($I332:P332)&lt;SUMIF($J$5:P$5, $D332,$J$318:P$318), SUMIF($J$5:P$5, $D332,$J$318:P$318)/$I$310, SUMIF($J$5:P$5, $D332,$J$318:P$318)-SUM($I332:P332))</f>
        <v>0</v>
      </c>
      <c r="R332" s="8">
        <f>IF(SUM($I332:Q332)&lt;SUMIF($J$5:Q$5, $D332,$J$318:Q$318), SUMIF($J$5:Q$5, $D332,$J$318:Q$318)/$I$310, SUMIF($J$5:Q$5, $D332,$J$318:Q$318)-SUM($I332:Q332))</f>
        <v>0</v>
      </c>
      <c r="S332" s="8">
        <f>IF(SUM($I332:R332)&lt;SUMIF($J$5:R$5, $D332,$J$318:R$318), SUMIF($J$5:R$5, $D332,$J$318:R$318)/$I$310, SUMIF($J$5:R$5, $D332,$J$318:R$318)-SUM($I332:R332))</f>
        <v>0</v>
      </c>
      <c r="T332" s="8">
        <f>IF(SUM($I332:S332)&lt;SUMIF($J$5:S$5, $D332,$J$318:S$318), SUMIF($J$5:S$5, $D332,$J$318:S$318)/$I$310, SUMIF($J$5:S$5, $D332,$J$318:S$318)-SUM($I332:S332))</f>
        <v>0</v>
      </c>
      <c r="U332" s="8">
        <f>IF(SUM($I332:T332)&lt;SUMIF($J$5:T$5, $D332,$J$318:T$318), SUMIF($J$5:T$5, $D332,$J$318:T$318)/$I$310, SUMIF($J$5:T$5, $D332,$J$318:T$318)-SUM($I332:T332))</f>
        <v>0</v>
      </c>
      <c r="V332" s="8">
        <f>IF(SUM($I332:U332)&lt;SUMIF($J$5:U$5, $D332,$J$318:U$318), SUMIF($J$5:U$5, $D332,$J$318:U$318)/$I$310, SUMIF($J$5:U$5, $D332,$J$318:U$318)-SUM($I332:U332))</f>
        <v>0</v>
      </c>
      <c r="W332" s="8">
        <f>IF(SUM($I332:V332)&lt;SUMIF($J$5:V$5, $D332,$J$318:V$318), SUMIF($J$5:V$5, $D332,$J$318:V$318)/$I$310, SUMIF($J$5:V$5, $D332,$J$318:V$318)-SUM($I332:V332))</f>
        <v>0.7957400200774869</v>
      </c>
      <c r="X332" s="8">
        <f>IF(SUM($I332:W332)&lt;SUMIF($J$5:W$5, $D332,$J$318:W$318), SUMIF($J$5:W$5, $D332,$J$318:W$318)/$I$310, SUMIF($J$5:W$5, $D332,$J$318:W$318)-SUM($I332:W332))</f>
        <v>0.7957400200774869</v>
      </c>
      <c r="Y332" s="8">
        <f>IF(SUM($I332:X332)&lt;SUMIF($J$5:X$5, $D332,$J$318:X$318), SUMIF($J$5:X$5, $D332,$J$318:X$318)/$I$310, SUMIF($J$5:X$5, $D332,$J$318:X$318)-SUM($I332:X332))</f>
        <v>0.7957400200774869</v>
      </c>
      <c r="Z332" s="8">
        <f>IF(SUM($I332:Y332)&lt;SUMIF($J$5:Y$5, $D332,$J$318:Y$318), SUMIF($J$5:Y$5, $D332,$J$318:Y$318)/$I$310, SUMIF($J$5:Y$5, $D332,$J$318:Y$318)-SUM($I332:Y332))</f>
        <v>0.7957400200774869</v>
      </c>
      <c r="AA332" s="8">
        <f>IF(SUM($I332:Z332)&lt;SUMIF($J$5:Z$5, $D332,$J$318:Z$318), SUMIF($J$5:Z$5, $D332,$J$318:Z$318)/$I$310, SUMIF($J$5:Z$5, $D332,$J$318:Z$318)-SUM($I332:Z332))</f>
        <v>0.7957400200774869</v>
      </c>
      <c r="AB332" s="8">
        <f>IF(SUM($I332:AA332)&lt;SUMIF($J$5:AA$5, $D332,$J$318:AA$318), SUMIF($J$5:AA$5, $D332,$J$318:AA$318)/$I$310, SUMIF($J$5:AA$5, $D332,$J$318:AA$318)-SUM($I332:AA332))</f>
        <v>0.7957400200774869</v>
      </c>
      <c r="AC332" s="8">
        <f>IF(SUM($I332:AB332)&lt;SUMIF($J$5:AB$5, $D332,$J$318:AB$318), SUMIF($J$5:AB$5, $D332,$J$318:AB$318)/$I$310, SUMIF($J$5:AB$5, $D332,$J$318:AB$318)-SUM($I332:AB332))</f>
        <v>0.7957400200774869</v>
      </c>
      <c r="AD332" s="8">
        <f>IF(SUM($I332:AC332)&lt;SUMIF($J$5:AC$5, $D332,$J$318:AC$318), SUMIF($J$5:AC$5, $D332,$J$318:AC$318)/$I$310, SUMIF($J$5:AC$5, $D332,$J$318:AC$318)-SUM($I332:AC332))</f>
        <v>0.7957400200774869</v>
      </c>
      <c r="AE332" s="8">
        <f>IF(SUM($I332:AD332)&lt;SUMIF($J$5:AD$5, $D332,$J$318:AD$318), SUMIF($J$5:AD$5, $D332,$J$318:AD$318)/$I$310, SUMIF($J$5:AD$5, $D332,$J$318:AD$318)-SUM($I332:AD332))</f>
        <v>0.7957400200774869</v>
      </c>
      <c r="AF332" s="8">
        <f>IF(SUM($I332:AE332)&lt;SUMIF($J$5:AE$5, $D332,$J$318:AE$318), SUMIF($J$5:AE$5, $D332,$J$318:AE$318)/$I$310, SUMIF($J$5:AE$5, $D332,$J$318:AE$318)-SUM($I332:AE332))</f>
        <v>0.7957400200774869</v>
      </c>
      <c r="AG332" s="8">
        <f>IF(SUM($I332:AF332)&lt;SUMIF($J$5:AF$5, $D332,$J$318:AF$318), SUMIF($J$5:AF$5, $D332,$J$318:AF$318)/$I$310, SUMIF($J$5:AF$5, $D332,$J$318:AF$318)-SUM($I332:AF332))</f>
        <v>0.7957400200774869</v>
      </c>
      <c r="AH332" s="8">
        <f>IF(SUM($I332:AG332)&lt;SUMIF($J$5:AG$5, $D332,$J$318:AG$318), SUMIF($J$5:AG$5, $D332,$J$318:AG$318)/$I$310, SUMIF($J$5:AG$5, $D332,$J$318:AG$318)-SUM($I332:AG332))</f>
        <v>0.7957400200774869</v>
      </c>
      <c r="AI332" s="8">
        <f>IF(SUM($I332:AH332)&lt;SUMIF($J$5:AH$5, $D332,$J$318:AH$318), SUMIF($J$5:AH$5, $D332,$J$318:AH$318)/$I$310, SUMIF($J$5:AH$5, $D332,$J$318:AH$318)-SUM($I332:AH332))</f>
        <v>0.7957400200774869</v>
      </c>
      <c r="AJ332" s="8">
        <f>IF(SUM($I332:AI332)&lt;SUMIF($J$5:AI$5, $D332,$J$318:AI$318), SUMIF($J$5:AI$5, $D332,$J$318:AI$318)/$I$310, SUMIF($J$5:AI$5, $D332,$J$318:AI$318)-SUM($I332:AI332))</f>
        <v>0.7957400200774869</v>
      </c>
      <c r="AK332" s="8">
        <f>IF(SUM($I332:AJ332)&lt;SUMIF($J$5:AJ$5, $D332,$J$318:AJ$318), SUMIF($J$5:AJ$5, $D332,$J$318:AJ$318)/$I$310, SUMIF($J$5:AJ$5, $D332,$J$318:AJ$318)-SUM($I332:AJ332))</f>
        <v>0.7957400200774869</v>
      </c>
      <c r="AL332" s="8">
        <f>IF(SUM($I332:AK332)&lt;SUMIF($J$5:AK$5, $D332,$J$318:AK$318), SUMIF($J$5:AK$5, $D332,$J$318:AK$318)/$I$310, SUMIF($J$5:AK$5, $D332,$J$318:AK$318)-SUM($I332:AK332))</f>
        <v>1.7763568394002505E-15</v>
      </c>
      <c r="AM332" s="8">
        <f>IF(SUM($I332:AL332)&lt;SUMIF($J$5:AL$5, $D332,$J$318:AL$318), SUMIF($J$5:AL$5, $D332,$J$318:AL$318)/$I$310, SUMIF($J$5:AL$5, $D332,$J$318:AL$318)-SUM($I332:AL332))</f>
        <v>0</v>
      </c>
      <c r="AP332" s="9"/>
    </row>
    <row r="333" spans="4:42" ht="12.75" customHeight="1">
      <c r="D333" s="36">
        <f t="shared" si="226"/>
        <v>2024</v>
      </c>
      <c r="E333" s="1" t="s">
        <v>50</v>
      </c>
      <c r="I333" s="57"/>
      <c r="J333" s="8">
        <f>IF(SUM($I333:I333)&lt;SUMIF(I$5:$J$5, $D333,I$318:$J$318), SUMIF(I$5:$J$5, $D333,I$318:$J$318)/$I$310, SUMIF(I$5:$J$5, $D333,I$318:$J$318)-SUM($I333:I333))</f>
        <v>0</v>
      </c>
      <c r="K333" s="8">
        <f>IF(SUM($I333:J333)&lt;SUMIF(J$5:$J$5, $D333,J$318:$J$318), SUMIF(J$5:$J$5, $D333,J$318:$J$318)/$I$310, SUMIF(J$5:$J$5, $D333,J$318:$J$318)-SUM($I333:J333))</f>
        <v>0</v>
      </c>
      <c r="L333" s="8">
        <f>IF(SUM($I333:K333)&lt;SUMIF($J$5:K$5, $D333,$J$318:K$318), SUMIF($J$5:K$5, $D333,$J$318:K$318)/$I$310, SUMIF($J$5:K$5, $D333,$J$318:K$318)-SUM($I333:K333))</f>
        <v>0</v>
      </c>
      <c r="M333" s="8">
        <f>IF(SUM($I333:L333)&lt;SUMIF($J$5:L$5, $D333,$J$318:L$318), SUMIF($J$5:L$5, $D333,$J$318:L$318)/$I$310, SUMIF($J$5:L$5, $D333,$J$318:L$318)-SUM($I333:L333))</f>
        <v>0</v>
      </c>
      <c r="N333" s="8">
        <f>IF(SUM($I333:M333)&lt;SUMIF($J$5:M$5, $D333,$J$318:M$318), SUMIF($J$5:M$5, $D333,$J$318:M$318)/$I$310, SUMIF($J$5:M$5, $D333,$J$318:M$318)-SUM($I333:M333))</f>
        <v>0</v>
      </c>
      <c r="O333" s="8">
        <f>IF(SUM($I333:N333)&lt;SUMIF($J$5:N$5, $D333,$J$318:N$318), SUMIF($J$5:N$5, $D333,$J$318:N$318)/$I$310, SUMIF($J$5:N$5, $D333,$J$318:N$318)-SUM($I333:N333))</f>
        <v>0</v>
      </c>
      <c r="P333" s="8">
        <f>IF(SUM($I333:O333)&lt;SUMIF($J$5:O$5, $D333,$J$318:O$318), SUMIF($J$5:O$5, $D333,$J$318:O$318)/$I$310, SUMIF($J$5:O$5, $D333,$J$318:O$318)-SUM($I333:O333))</f>
        <v>0</v>
      </c>
      <c r="Q333" s="8">
        <f>IF(SUM($I333:P333)&lt;SUMIF($J$5:P$5, $D333,$J$318:P$318), SUMIF($J$5:P$5, $D333,$J$318:P$318)/$I$310, SUMIF($J$5:P$5, $D333,$J$318:P$318)-SUM($I333:P333))</f>
        <v>0</v>
      </c>
      <c r="R333" s="8">
        <f>IF(SUM($I333:Q333)&lt;SUMIF($J$5:Q$5, $D333,$J$318:Q$318), SUMIF($J$5:Q$5, $D333,$J$318:Q$318)/$I$310, SUMIF($J$5:Q$5, $D333,$J$318:Q$318)-SUM($I333:Q333))</f>
        <v>0</v>
      </c>
      <c r="S333" s="8">
        <f>IF(SUM($I333:R333)&lt;SUMIF($J$5:R$5, $D333,$J$318:R$318), SUMIF($J$5:R$5, $D333,$J$318:R$318)/$I$310, SUMIF($J$5:R$5, $D333,$J$318:R$318)-SUM($I333:R333))</f>
        <v>0</v>
      </c>
      <c r="T333" s="8">
        <f>IF(SUM($I333:S333)&lt;SUMIF($J$5:S$5, $D333,$J$318:S$318), SUMIF($J$5:S$5, $D333,$J$318:S$318)/$I$310, SUMIF($J$5:S$5, $D333,$J$318:S$318)-SUM($I333:S333))</f>
        <v>0</v>
      </c>
      <c r="U333" s="8">
        <f>IF(SUM($I333:T333)&lt;SUMIF($J$5:T$5, $D333,$J$318:T$318), SUMIF($J$5:T$5, $D333,$J$318:T$318)/$I$310, SUMIF($J$5:T$5, $D333,$J$318:T$318)-SUM($I333:T333))</f>
        <v>0</v>
      </c>
      <c r="V333" s="8">
        <f>IF(SUM($I333:U333)&lt;SUMIF($J$5:U$5, $D333,$J$318:U$318), SUMIF($J$5:U$5, $D333,$J$318:U$318)/$I$310, SUMIF($J$5:U$5, $D333,$J$318:U$318)-SUM($I333:U333))</f>
        <v>0</v>
      </c>
      <c r="W333" s="8">
        <f>IF(SUM($I333:V333)&lt;SUMIF($J$5:V$5, $D333,$J$318:V$318), SUMIF($J$5:V$5, $D333,$J$318:V$318)/$I$310, SUMIF($J$5:V$5, $D333,$J$318:V$318)-SUM($I333:V333))</f>
        <v>0</v>
      </c>
      <c r="X333" s="8">
        <f>IF(SUM($I333:W333)&lt;SUMIF($J$5:W$5, $D333,$J$318:W$318), SUMIF($J$5:W$5, $D333,$J$318:W$318)/$I$310, SUMIF($J$5:W$5, $D333,$J$318:W$318)-SUM($I333:W333))</f>
        <v>0.7957400200774869</v>
      </c>
      <c r="Y333" s="8">
        <f>IF(SUM($I333:X333)&lt;SUMIF($J$5:X$5, $D333,$J$318:X$318), SUMIF($J$5:X$5, $D333,$J$318:X$318)/$I$310, SUMIF($J$5:X$5, $D333,$J$318:X$318)-SUM($I333:X333))</f>
        <v>0.7957400200774869</v>
      </c>
      <c r="Z333" s="8">
        <f>IF(SUM($I333:Y333)&lt;SUMIF($J$5:Y$5, $D333,$J$318:Y$318), SUMIF($J$5:Y$5, $D333,$J$318:Y$318)/$I$310, SUMIF($J$5:Y$5, $D333,$J$318:Y$318)-SUM($I333:Y333))</f>
        <v>0.7957400200774869</v>
      </c>
      <c r="AA333" s="8">
        <f>IF(SUM($I333:Z333)&lt;SUMIF($J$5:Z$5, $D333,$J$318:Z$318), SUMIF($J$5:Z$5, $D333,$J$318:Z$318)/$I$310, SUMIF($J$5:Z$5, $D333,$J$318:Z$318)-SUM($I333:Z333))</f>
        <v>0.7957400200774869</v>
      </c>
      <c r="AB333" s="8">
        <f>IF(SUM($I333:AA333)&lt;SUMIF($J$5:AA$5, $D333,$J$318:AA$318), SUMIF($J$5:AA$5, $D333,$J$318:AA$318)/$I$310, SUMIF($J$5:AA$5, $D333,$J$318:AA$318)-SUM($I333:AA333))</f>
        <v>0.7957400200774869</v>
      </c>
      <c r="AC333" s="8">
        <f>IF(SUM($I333:AB333)&lt;SUMIF($J$5:AB$5, $D333,$J$318:AB$318), SUMIF($J$5:AB$5, $D333,$J$318:AB$318)/$I$310, SUMIF($J$5:AB$5, $D333,$J$318:AB$318)-SUM($I333:AB333))</f>
        <v>0.7957400200774869</v>
      </c>
      <c r="AD333" s="8">
        <f>IF(SUM($I333:AC333)&lt;SUMIF($J$5:AC$5, $D333,$J$318:AC$318), SUMIF($J$5:AC$5, $D333,$J$318:AC$318)/$I$310, SUMIF($J$5:AC$5, $D333,$J$318:AC$318)-SUM($I333:AC333))</f>
        <v>0.7957400200774869</v>
      </c>
      <c r="AE333" s="8">
        <f>IF(SUM($I333:AD333)&lt;SUMIF($J$5:AD$5, $D333,$J$318:AD$318), SUMIF($J$5:AD$5, $D333,$J$318:AD$318)/$I$310, SUMIF($J$5:AD$5, $D333,$J$318:AD$318)-SUM($I333:AD333))</f>
        <v>0.7957400200774869</v>
      </c>
      <c r="AF333" s="8">
        <f>IF(SUM($I333:AE333)&lt;SUMIF($J$5:AE$5, $D333,$J$318:AE$318), SUMIF($J$5:AE$5, $D333,$J$318:AE$318)/$I$310, SUMIF($J$5:AE$5, $D333,$J$318:AE$318)-SUM($I333:AE333))</f>
        <v>0.7957400200774869</v>
      </c>
      <c r="AG333" s="8">
        <f>IF(SUM($I333:AF333)&lt;SUMIF($J$5:AF$5, $D333,$J$318:AF$318), SUMIF($J$5:AF$5, $D333,$J$318:AF$318)/$I$310, SUMIF($J$5:AF$5, $D333,$J$318:AF$318)-SUM($I333:AF333))</f>
        <v>0.7957400200774869</v>
      </c>
      <c r="AH333" s="8">
        <f>IF(SUM($I333:AG333)&lt;SUMIF($J$5:AG$5, $D333,$J$318:AG$318), SUMIF($J$5:AG$5, $D333,$J$318:AG$318)/$I$310, SUMIF($J$5:AG$5, $D333,$J$318:AG$318)-SUM($I333:AG333))</f>
        <v>0.7957400200774869</v>
      </c>
      <c r="AI333" s="8">
        <f>IF(SUM($I333:AH333)&lt;SUMIF($J$5:AH$5, $D333,$J$318:AH$318), SUMIF($J$5:AH$5, $D333,$J$318:AH$318)/$I$310, SUMIF($J$5:AH$5, $D333,$J$318:AH$318)-SUM($I333:AH333))</f>
        <v>0.7957400200774869</v>
      </c>
      <c r="AJ333" s="8">
        <f>IF(SUM($I333:AI333)&lt;SUMIF($J$5:AI$5, $D333,$J$318:AI$318), SUMIF($J$5:AI$5, $D333,$J$318:AI$318)/$I$310, SUMIF($J$5:AI$5, $D333,$J$318:AI$318)-SUM($I333:AI333))</f>
        <v>0.7957400200774869</v>
      </c>
      <c r="AK333" s="8">
        <f>IF(SUM($I333:AJ333)&lt;SUMIF($J$5:AJ$5, $D333,$J$318:AJ$318), SUMIF($J$5:AJ$5, $D333,$J$318:AJ$318)/$I$310, SUMIF($J$5:AJ$5, $D333,$J$318:AJ$318)-SUM($I333:AJ333))</f>
        <v>0.7957400200774869</v>
      </c>
      <c r="AL333" s="8">
        <f>IF(SUM($I333:AK333)&lt;SUMIF($J$5:AK$5, $D333,$J$318:AK$318), SUMIF($J$5:AK$5, $D333,$J$318:AK$318)/$I$310, SUMIF($J$5:AK$5, $D333,$J$318:AK$318)-SUM($I333:AK333))</f>
        <v>0.7957400200774869</v>
      </c>
      <c r="AM333" s="8">
        <f>IF(SUM($I333:AL333)&lt;SUMIF($J$5:AL$5, $D333,$J$318:AL$318), SUMIF($J$5:AL$5, $D333,$J$318:AL$318)/$I$310, SUMIF($J$5:AL$5, $D333,$J$318:AL$318)-SUM($I333:AL333))</f>
        <v>1.7763568394002505E-15</v>
      </c>
      <c r="AP333" s="9"/>
    </row>
    <row r="334" spans="4:42" ht="12.75" customHeight="1">
      <c r="D334" s="36">
        <f t="shared" si="226"/>
        <v>2025</v>
      </c>
      <c r="E334" s="1" t="s">
        <v>50</v>
      </c>
      <c r="I334" s="57"/>
      <c r="J334" s="8">
        <f>IF(SUM($I334:I334)&lt;SUMIF(I$5:$J$5, $D334,I$318:$J$318), SUMIF(I$5:$J$5, $D334,I$318:$J$318)/$I$310, SUMIF(I$5:$J$5, $D334,I$318:$J$318)-SUM($I334:I334))</f>
        <v>0</v>
      </c>
      <c r="K334" s="8">
        <f>IF(SUM($I334:J334)&lt;SUMIF(J$5:$J$5, $D334,J$318:$J$318), SUMIF(J$5:$J$5, $D334,J$318:$J$318)/$I$310, SUMIF(J$5:$J$5, $D334,J$318:$J$318)-SUM($I334:J334))</f>
        <v>0</v>
      </c>
      <c r="L334" s="8">
        <f>IF(SUM($I334:K334)&lt;SUMIF($J$5:K$5, $D334,$J$318:K$318), SUMIF($J$5:K$5, $D334,$J$318:K$318)/$I$310, SUMIF($J$5:K$5, $D334,$J$318:K$318)-SUM($I334:K334))</f>
        <v>0</v>
      </c>
      <c r="M334" s="8">
        <f>IF(SUM($I334:L334)&lt;SUMIF($J$5:L$5, $D334,$J$318:L$318), SUMIF($J$5:L$5, $D334,$J$318:L$318)/$I$310, SUMIF($J$5:L$5, $D334,$J$318:L$318)-SUM($I334:L334))</f>
        <v>0</v>
      </c>
      <c r="N334" s="8">
        <f>IF(SUM($I334:M334)&lt;SUMIF($J$5:M$5, $D334,$J$318:M$318), SUMIF($J$5:M$5, $D334,$J$318:M$318)/$I$310, SUMIF($J$5:M$5, $D334,$J$318:M$318)-SUM($I334:M334))</f>
        <v>0</v>
      </c>
      <c r="O334" s="8">
        <f>IF(SUM($I334:N334)&lt;SUMIF($J$5:N$5, $D334,$J$318:N$318), SUMIF($J$5:N$5, $D334,$J$318:N$318)/$I$310, SUMIF($J$5:N$5, $D334,$J$318:N$318)-SUM($I334:N334))</f>
        <v>0</v>
      </c>
      <c r="P334" s="8">
        <f>IF(SUM($I334:O334)&lt;SUMIF($J$5:O$5, $D334,$J$318:O$318), SUMIF($J$5:O$5, $D334,$J$318:O$318)/$I$310, SUMIF($J$5:O$5, $D334,$J$318:O$318)-SUM($I334:O334))</f>
        <v>0</v>
      </c>
      <c r="Q334" s="8">
        <f>IF(SUM($I334:P334)&lt;SUMIF($J$5:P$5, $D334,$J$318:P$318), SUMIF($J$5:P$5, $D334,$J$318:P$318)/$I$310, SUMIF($J$5:P$5, $D334,$J$318:P$318)-SUM($I334:P334))</f>
        <v>0</v>
      </c>
      <c r="R334" s="8">
        <f>IF(SUM($I334:Q334)&lt;SUMIF($J$5:Q$5, $D334,$J$318:Q$318), SUMIF($J$5:Q$5, $D334,$J$318:Q$318)/$I$310, SUMIF($J$5:Q$5, $D334,$J$318:Q$318)-SUM($I334:Q334))</f>
        <v>0</v>
      </c>
      <c r="S334" s="8">
        <f>IF(SUM($I334:R334)&lt;SUMIF($J$5:R$5, $D334,$J$318:R$318), SUMIF($J$5:R$5, $D334,$J$318:R$318)/$I$310, SUMIF($J$5:R$5, $D334,$J$318:R$318)-SUM($I334:R334))</f>
        <v>0</v>
      </c>
      <c r="T334" s="8">
        <f>IF(SUM($I334:S334)&lt;SUMIF($J$5:S$5, $D334,$J$318:S$318), SUMIF($J$5:S$5, $D334,$J$318:S$318)/$I$310, SUMIF($J$5:S$5, $D334,$J$318:S$318)-SUM($I334:S334))</f>
        <v>0</v>
      </c>
      <c r="U334" s="8">
        <f>IF(SUM($I334:T334)&lt;SUMIF($J$5:T$5, $D334,$J$318:T$318), SUMIF($J$5:T$5, $D334,$J$318:T$318)/$I$310, SUMIF($J$5:T$5, $D334,$J$318:T$318)-SUM($I334:T334))</f>
        <v>0</v>
      </c>
      <c r="V334" s="8">
        <f>IF(SUM($I334:U334)&lt;SUMIF($J$5:U$5, $D334,$J$318:U$318), SUMIF($J$5:U$5, $D334,$J$318:U$318)/$I$310, SUMIF($J$5:U$5, $D334,$J$318:U$318)-SUM($I334:U334))</f>
        <v>0</v>
      </c>
      <c r="W334" s="8">
        <f>IF(SUM($I334:V334)&lt;SUMIF($J$5:V$5, $D334,$J$318:V$318), SUMIF($J$5:V$5, $D334,$J$318:V$318)/$I$310, SUMIF($J$5:V$5, $D334,$J$318:V$318)-SUM($I334:V334))</f>
        <v>0</v>
      </c>
      <c r="X334" s="8">
        <f>IF(SUM($I334:W334)&lt;SUMIF($J$5:W$5, $D334,$J$318:W$318), SUMIF($J$5:W$5, $D334,$J$318:W$318)/$I$310, SUMIF($J$5:W$5, $D334,$J$318:W$318)-SUM($I334:W334))</f>
        <v>0</v>
      </c>
      <c r="Y334" s="8">
        <f>IF(SUM($I334:X334)&lt;SUMIF($J$5:X$5, $D334,$J$318:X$318), SUMIF($J$5:X$5, $D334,$J$318:X$318)/$I$310, SUMIF($J$5:X$5, $D334,$J$318:X$318)-SUM($I334:X334))</f>
        <v>0.7957400200774869</v>
      </c>
      <c r="Z334" s="8">
        <f>IF(SUM($I334:Y334)&lt;SUMIF($J$5:Y$5, $D334,$J$318:Y$318), SUMIF($J$5:Y$5, $D334,$J$318:Y$318)/$I$310, SUMIF($J$5:Y$5, $D334,$J$318:Y$318)-SUM($I334:Y334))</f>
        <v>0.7957400200774869</v>
      </c>
      <c r="AA334" s="8">
        <f>IF(SUM($I334:Z334)&lt;SUMIF($J$5:Z$5, $D334,$J$318:Z$318), SUMIF($J$5:Z$5, $D334,$J$318:Z$318)/$I$310, SUMIF($J$5:Z$5, $D334,$J$318:Z$318)-SUM($I334:Z334))</f>
        <v>0.7957400200774869</v>
      </c>
      <c r="AB334" s="8">
        <f>IF(SUM($I334:AA334)&lt;SUMIF($J$5:AA$5, $D334,$J$318:AA$318), SUMIF($J$5:AA$5, $D334,$J$318:AA$318)/$I$310, SUMIF($J$5:AA$5, $D334,$J$318:AA$318)-SUM($I334:AA334))</f>
        <v>0.7957400200774869</v>
      </c>
      <c r="AC334" s="8">
        <f>IF(SUM($I334:AB334)&lt;SUMIF($J$5:AB$5, $D334,$J$318:AB$318), SUMIF($J$5:AB$5, $D334,$J$318:AB$318)/$I$310, SUMIF($J$5:AB$5, $D334,$J$318:AB$318)-SUM($I334:AB334))</f>
        <v>0.7957400200774869</v>
      </c>
      <c r="AD334" s="8">
        <f>IF(SUM($I334:AC334)&lt;SUMIF($J$5:AC$5, $D334,$J$318:AC$318), SUMIF($J$5:AC$5, $D334,$J$318:AC$318)/$I$310, SUMIF($J$5:AC$5, $D334,$J$318:AC$318)-SUM($I334:AC334))</f>
        <v>0.7957400200774869</v>
      </c>
      <c r="AE334" s="8">
        <f>IF(SUM($I334:AD334)&lt;SUMIF($J$5:AD$5, $D334,$J$318:AD$318), SUMIF($J$5:AD$5, $D334,$J$318:AD$318)/$I$310, SUMIF($J$5:AD$5, $D334,$J$318:AD$318)-SUM($I334:AD334))</f>
        <v>0.7957400200774869</v>
      </c>
      <c r="AF334" s="8">
        <f>IF(SUM($I334:AE334)&lt;SUMIF($J$5:AE$5, $D334,$J$318:AE$318), SUMIF($J$5:AE$5, $D334,$J$318:AE$318)/$I$310, SUMIF($J$5:AE$5, $D334,$J$318:AE$318)-SUM($I334:AE334))</f>
        <v>0.7957400200774869</v>
      </c>
      <c r="AG334" s="8">
        <f>IF(SUM($I334:AF334)&lt;SUMIF($J$5:AF$5, $D334,$J$318:AF$318), SUMIF($J$5:AF$5, $D334,$J$318:AF$318)/$I$310, SUMIF($J$5:AF$5, $D334,$J$318:AF$318)-SUM($I334:AF334))</f>
        <v>0.7957400200774869</v>
      </c>
      <c r="AH334" s="8">
        <f>IF(SUM($I334:AG334)&lt;SUMIF($J$5:AG$5, $D334,$J$318:AG$318), SUMIF($J$5:AG$5, $D334,$J$318:AG$318)/$I$310, SUMIF($J$5:AG$5, $D334,$J$318:AG$318)-SUM($I334:AG334))</f>
        <v>0.7957400200774869</v>
      </c>
      <c r="AI334" s="8">
        <f>IF(SUM($I334:AH334)&lt;SUMIF($J$5:AH$5, $D334,$J$318:AH$318), SUMIF($J$5:AH$5, $D334,$J$318:AH$318)/$I$310, SUMIF($J$5:AH$5, $D334,$J$318:AH$318)-SUM($I334:AH334))</f>
        <v>0.7957400200774869</v>
      </c>
      <c r="AJ334" s="8">
        <f>IF(SUM($I334:AI334)&lt;SUMIF($J$5:AI$5, $D334,$J$318:AI$318), SUMIF($J$5:AI$5, $D334,$J$318:AI$318)/$I$310, SUMIF($J$5:AI$5, $D334,$J$318:AI$318)-SUM($I334:AI334))</f>
        <v>0.7957400200774869</v>
      </c>
      <c r="AK334" s="8">
        <f>IF(SUM($I334:AJ334)&lt;SUMIF($J$5:AJ$5, $D334,$J$318:AJ$318), SUMIF($J$5:AJ$5, $D334,$J$318:AJ$318)/$I$310, SUMIF($J$5:AJ$5, $D334,$J$318:AJ$318)-SUM($I334:AJ334))</f>
        <v>0.7957400200774869</v>
      </c>
      <c r="AL334" s="8">
        <f>IF(SUM($I334:AK334)&lt;SUMIF($J$5:AK$5, $D334,$J$318:AK$318), SUMIF($J$5:AK$5, $D334,$J$318:AK$318)/$I$310, SUMIF($J$5:AK$5, $D334,$J$318:AK$318)-SUM($I334:AK334))</f>
        <v>0.7957400200774869</v>
      </c>
      <c r="AM334" s="8">
        <f>IF(SUM($I334:AL334)&lt;SUMIF($J$5:AL$5, $D334,$J$318:AL$318), SUMIF($J$5:AL$5, $D334,$J$318:AL$318)/$I$310, SUMIF($J$5:AL$5, $D334,$J$318:AL$318)-SUM($I334:AL334))</f>
        <v>0.7957400200774869</v>
      </c>
      <c r="AP334" s="9"/>
    </row>
    <row r="335" spans="4:42" ht="12.75" customHeight="1">
      <c r="D335" s="36">
        <f t="shared" si="226"/>
        <v>2026</v>
      </c>
      <c r="E335" s="1" t="s">
        <v>50</v>
      </c>
      <c r="I335" s="57"/>
      <c r="J335" s="8">
        <f>IF(SUM($I335:I335)&lt;SUMIF(I$5:$J$5, $D335,I$318:$J$318), SUMIF(I$5:$J$5, $D335,I$318:$J$318)/$I$310, SUMIF(I$5:$J$5, $D335,I$318:$J$318)-SUM($I335:I335))</f>
        <v>0</v>
      </c>
      <c r="K335" s="8">
        <f>IF(SUM($I335:J335)&lt;SUMIF(J$5:$J$5, $D335,J$318:$J$318), SUMIF(J$5:$J$5, $D335,J$318:$J$318)/$I$310, SUMIF(J$5:$J$5, $D335,J$318:$J$318)-SUM($I335:J335))</f>
        <v>0</v>
      </c>
      <c r="L335" s="8">
        <f>IF(SUM($I335:K335)&lt;SUMIF($J$5:K$5, $D335,$J$318:K$318), SUMIF($J$5:K$5, $D335,$J$318:K$318)/$I$310, SUMIF($J$5:K$5, $D335,$J$318:K$318)-SUM($I335:K335))</f>
        <v>0</v>
      </c>
      <c r="M335" s="8">
        <f>IF(SUM($I335:L335)&lt;SUMIF($J$5:L$5, $D335,$J$318:L$318), SUMIF($J$5:L$5, $D335,$J$318:L$318)/$I$310, SUMIF($J$5:L$5, $D335,$J$318:L$318)-SUM($I335:L335))</f>
        <v>0</v>
      </c>
      <c r="N335" s="8">
        <f>IF(SUM($I335:M335)&lt;SUMIF($J$5:M$5, $D335,$J$318:M$318), SUMIF($J$5:M$5, $D335,$J$318:M$318)/$I$310, SUMIF($J$5:M$5, $D335,$J$318:M$318)-SUM($I335:M335))</f>
        <v>0</v>
      </c>
      <c r="O335" s="8">
        <f>IF(SUM($I335:N335)&lt;SUMIF($J$5:N$5, $D335,$J$318:N$318), SUMIF($J$5:N$5, $D335,$J$318:N$318)/$I$310, SUMIF($J$5:N$5, $D335,$J$318:N$318)-SUM($I335:N335))</f>
        <v>0</v>
      </c>
      <c r="P335" s="8">
        <f>IF(SUM($I335:O335)&lt;SUMIF($J$5:O$5, $D335,$J$318:O$318), SUMIF($J$5:O$5, $D335,$J$318:O$318)/$I$310, SUMIF($J$5:O$5, $D335,$J$318:O$318)-SUM($I335:O335))</f>
        <v>0</v>
      </c>
      <c r="Q335" s="8">
        <f>IF(SUM($I335:P335)&lt;SUMIF($J$5:P$5, $D335,$J$318:P$318), SUMIF($J$5:P$5, $D335,$J$318:P$318)/$I$310, SUMIF($J$5:P$5, $D335,$J$318:P$318)-SUM($I335:P335))</f>
        <v>0</v>
      </c>
      <c r="R335" s="8">
        <f>IF(SUM($I335:Q335)&lt;SUMIF($J$5:Q$5, $D335,$J$318:Q$318), SUMIF($J$5:Q$5, $D335,$J$318:Q$318)/$I$310, SUMIF($J$5:Q$5, $D335,$J$318:Q$318)-SUM($I335:Q335))</f>
        <v>0</v>
      </c>
      <c r="S335" s="8">
        <f>IF(SUM($I335:R335)&lt;SUMIF($J$5:R$5, $D335,$J$318:R$318), SUMIF($J$5:R$5, $D335,$J$318:R$318)/$I$310, SUMIF($J$5:R$5, $D335,$J$318:R$318)-SUM($I335:R335))</f>
        <v>0</v>
      </c>
      <c r="T335" s="8">
        <f>IF(SUM($I335:S335)&lt;SUMIF($J$5:S$5, $D335,$J$318:S$318), SUMIF($J$5:S$5, $D335,$J$318:S$318)/$I$310, SUMIF($J$5:S$5, $D335,$J$318:S$318)-SUM($I335:S335))</f>
        <v>0</v>
      </c>
      <c r="U335" s="8">
        <f>IF(SUM($I335:T335)&lt;SUMIF($J$5:T$5, $D335,$J$318:T$318), SUMIF($J$5:T$5, $D335,$J$318:T$318)/$I$310, SUMIF($J$5:T$5, $D335,$J$318:T$318)-SUM($I335:T335))</f>
        <v>0</v>
      </c>
      <c r="V335" s="8">
        <f>IF(SUM($I335:U335)&lt;SUMIF($J$5:U$5, $D335,$J$318:U$318), SUMIF($J$5:U$5, $D335,$J$318:U$318)/$I$310, SUMIF($J$5:U$5, $D335,$J$318:U$318)-SUM($I335:U335))</f>
        <v>0</v>
      </c>
      <c r="W335" s="8">
        <f>IF(SUM($I335:V335)&lt;SUMIF($J$5:V$5, $D335,$J$318:V$318), SUMIF($J$5:V$5, $D335,$J$318:V$318)/$I$310, SUMIF($J$5:V$5, $D335,$J$318:V$318)-SUM($I335:V335))</f>
        <v>0</v>
      </c>
      <c r="X335" s="8">
        <f>IF(SUM($I335:W335)&lt;SUMIF($J$5:W$5, $D335,$J$318:W$318), SUMIF($J$5:W$5, $D335,$J$318:W$318)/$I$310, SUMIF($J$5:W$5, $D335,$J$318:W$318)-SUM($I335:W335))</f>
        <v>0</v>
      </c>
      <c r="Y335" s="8">
        <f>IF(SUM($I335:X335)&lt;SUMIF($J$5:X$5, $D335,$J$318:X$318), SUMIF($J$5:X$5, $D335,$J$318:X$318)/$I$310, SUMIF($J$5:X$5, $D335,$J$318:X$318)-SUM($I335:X335))</f>
        <v>0</v>
      </c>
      <c r="Z335" s="8">
        <f>IF(SUM($I335:Y335)&lt;SUMIF($J$5:Y$5, $D335,$J$318:Y$318), SUMIF($J$5:Y$5, $D335,$J$318:Y$318)/$I$310, SUMIF($J$5:Y$5, $D335,$J$318:Y$318)-SUM($I335:Y335))</f>
        <v>0.7957400200774869</v>
      </c>
      <c r="AA335" s="8">
        <f>IF(SUM($I335:Z335)&lt;SUMIF($J$5:Z$5, $D335,$J$318:Z$318), SUMIF($J$5:Z$5, $D335,$J$318:Z$318)/$I$310, SUMIF($J$5:Z$5, $D335,$J$318:Z$318)-SUM($I335:Z335))</f>
        <v>0.7957400200774869</v>
      </c>
      <c r="AB335" s="8">
        <f>IF(SUM($I335:AA335)&lt;SUMIF($J$5:AA$5, $D335,$J$318:AA$318), SUMIF($J$5:AA$5, $D335,$J$318:AA$318)/$I$310, SUMIF($J$5:AA$5, $D335,$J$318:AA$318)-SUM($I335:AA335))</f>
        <v>0.7957400200774869</v>
      </c>
      <c r="AC335" s="8">
        <f>IF(SUM($I335:AB335)&lt;SUMIF($J$5:AB$5, $D335,$J$318:AB$318), SUMIF($J$5:AB$5, $D335,$J$318:AB$318)/$I$310, SUMIF($J$5:AB$5, $D335,$J$318:AB$318)-SUM($I335:AB335))</f>
        <v>0.7957400200774869</v>
      </c>
      <c r="AD335" s="8">
        <f>IF(SUM($I335:AC335)&lt;SUMIF($J$5:AC$5, $D335,$J$318:AC$318), SUMIF($J$5:AC$5, $D335,$J$318:AC$318)/$I$310, SUMIF($J$5:AC$5, $D335,$J$318:AC$318)-SUM($I335:AC335))</f>
        <v>0.7957400200774869</v>
      </c>
      <c r="AE335" s="8">
        <f>IF(SUM($I335:AD335)&lt;SUMIF($J$5:AD$5, $D335,$J$318:AD$318), SUMIF($J$5:AD$5, $D335,$J$318:AD$318)/$I$310, SUMIF($J$5:AD$5, $D335,$J$318:AD$318)-SUM($I335:AD335))</f>
        <v>0.7957400200774869</v>
      </c>
      <c r="AF335" s="8">
        <f>IF(SUM($I335:AE335)&lt;SUMIF($J$5:AE$5, $D335,$J$318:AE$318), SUMIF($J$5:AE$5, $D335,$J$318:AE$318)/$I$310, SUMIF($J$5:AE$5, $D335,$J$318:AE$318)-SUM($I335:AE335))</f>
        <v>0.7957400200774869</v>
      </c>
      <c r="AG335" s="8">
        <f>IF(SUM($I335:AF335)&lt;SUMIF($J$5:AF$5, $D335,$J$318:AF$318), SUMIF($J$5:AF$5, $D335,$J$318:AF$318)/$I$310, SUMIF($J$5:AF$5, $D335,$J$318:AF$318)-SUM($I335:AF335))</f>
        <v>0.7957400200774869</v>
      </c>
      <c r="AH335" s="8">
        <f>IF(SUM($I335:AG335)&lt;SUMIF($J$5:AG$5, $D335,$J$318:AG$318), SUMIF($J$5:AG$5, $D335,$J$318:AG$318)/$I$310, SUMIF($J$5:AG$5, $D335,$J$318:AG$318)-SUM($I335:AG335))</f>
        <v>0.7957400200774869</v>
      </c>
      <c r="AI335" s="8">
        <f>IF(SUM($I335:AH335)&lt;SUMIF($J$5:AH$5, $D335,$J$318:AH$318), SUMIF($J$5:AH$5, $D335,$J$318:AH$318)/$I$310, SUMIF($J$5:AH$5, $D335,$J$318:AH$318)-SUM($I335:AH335))</f>
        <v>0.7957400200774869</v>
      </c>
      <c r="AJ335" s="8">
        <f>IF(SUM($I335:AI335)&lt;SUMIF($J$5:AI$5, $D335,$J$318:AI$318), SUMIF($J$5:AI$5, $D335,$J$318:AI$318)/$I$310, SUMIF($J$5:AI$5, $D335,$J$318:AI$318)-SUM($I335:AI335))</f>
        <v>0.7957400200774869</v>
      </c>
      <c r="AK335" s="8">
        <f>IF(SUM($I335:AJ335)&lt;SUMIF($J$5:AJ$5, $D335,$J$318:AJ$318), SUMIF($J$5:AJ$5, $D335,$J$318:AJ$318)/$I$310, SUMIF($J$5:AJ$5, $D335,$J$318:AJ$318)-SUM($I335:AJ335))</f>
        <v>0.7957400200774869</v>
      </c>
      <c r="AL335" s="8">
        <f>IF(SUM($I335:AK335)&lt;SUMIF($J$5:AK$5, $D335,$J$318:AK$318), SUMIF($J$5:AK$5, $D335,$J$318:AK$318)/$I$310, SUMIF($J$5:AK$5, $D335,$J$318:AK$318)-SUM($I335:AK335))</f>
        <v>0.7957400200774869</v>
      </c>
      <c r="AM335" s="8">
        <f>IF(SUM($I335:AL335)&lt;SUMIF($J$5:AL$5, $D335,$J$318:AL$318), SUMIF($J$5:AL$5, $D335,$J$318:AL$318)/$I$310, SUMIF($J$5:AL$5, $D335,$J$318:AL$318)-SUM($I335:AL335))</f>
        <v>0.7957400200774869</v>
      </c>
      <c r="AP335" s="9"/>
    </row>
    <row r="336" spans="4:42" ht="12.75" customHeight="1">
      <c r="D336" s="36">
        <f t="shared" si="226"/>
        <v>2027</v>
      </c>
      <c r="E336" s="1" t="s">
        <v>50</v>
      </c>
      <c r="I336" s="57"/>
      <c r="J336" s="8">
        <f>IF(SUM($I336:I336)&lt;SUMIF(I$5:$J$5, $D336,I$318:$J$318), SUMIF(I$5:$J$5, $D336,I$318:$J$318)/$I$310, SUMIF(I$5:$J$5, $D336,I$318:$J$318)-SUM($I336:I336))</f>
        <v>0</v>
      </c>
      <c r="K336" s="8">
        <f>IF(SUM($I336:J336)&lt;SUMIF(J$5:$J$5, $D336,J$318:$J$318), SUMIF(J$5:$J$5, $D336,J$318:$J$318)/$I$310, SUMIF(J$5:$J$5, $D336,J$318:$J$318)-SUM($I336:J336))</f>
        <v>0</v>
      </c>
      <c r="L336" s="8">
        <f>IF(SUM($I336:K336)&lt;SUMIF($J$5:K$5, $D336,$J$318:K$318), SUMIF($J$5:K$5, $D336,$J$318:K$318)/$I$310, SUMIF($J$5:K$5, $D336,$J$318:K$318)-SUM($I336:K336))</f>
        <v>0</v>
      </c>
      <c r="M336" s="8">
        <f>IF(SUM($I336:L336)&lt;SUMIF($J$5:L$5, $D336,$J$318:L$318), SUMIF($J$5:L$5, $D336,$J$318:L$318)/$I$310, SUMIF($J$5:L$5, $D336,$J$318:L$318)-SUM($I336:L336))</f>
        <v>0</v>
      </c>
      <c r="N336" s="8">
        <f>IF(SUM($I336:M336)&lt;SUMIF($J$5:M$5, $D336,$J$318:M$318), SUMIF($J$5:M$5, $D336,$J$318:M$318)/$I$310, SUMIF($J$5:M$5, $D336,$J$318:M$318)-SUM($I336:M336))</f>
        <v>0</v>
      </c>
      <c r="O336" s="8">
        <f>IF(SUM($I336:N336)&lt;SUMIF($J$5:N$5, $D336,$J$318:N$318), SUMIF($J$5:N$5, $D336,$J$318:N$318)/$I$310, SUMIF($J$5:N$5, $D336,$J$318:N$318)-SUM($I336:N336))</f>
        <v>0</v>
      </c>
      <c r="P336" s="8">
        <f>IF(SUM($I336:O336)&lt;SUMIF($J$5:O$5, $D336,$J$318:O$318), SUMIF($J$5:O$5, $D336,$J$318:O$318)/$I$310, SUMIF($J$5:O$5, $D336,$J$318:O$318)-SUM($I336:O336))</f>
        <v>0</v>
      </c>
      <c r="Q336" s="8">
        <f>IF(SUM($I336:P336)&lt;SUMIF($J$5:P$5, $D336,$J$318:P$318), SUMIF($J$5:P$5, $D336,$J$318:P$318)/$I$310, SUMIF($J$5:P$5, $D336,$J$318:P$318)-SUM($I336:P336))</f>
        <v>0</v>
      </c>
      <c r="R336" s="8">
        <f>IF(SUM($I336:Q336)&lt;SUMIF($J$5:Q$5, $D336,$J$318:Q$318), SUMIF($J$5:Q$5, $D336,$J$318:Q$318)/$I$310, SUMIF($J$5:Q$5, $D336,$J$318:Q$318)-SUM($I336:Q336))</f>
        <v>0</v>
      </c>
      <c r="S336" s="8">
        <f>IF(SUM($I336:R336)&lt;SUMIF($J$5:R$5, $D336,$J$318:R$318), SUMIF($J$5:R$5, $D336,$J$318:R$318)/$I$310, SUMIF($J$5:R$5, $D336,$J$318:R$318)-SUM($I336:R336))</f>
        <v>0</v>
      </c>
      <c r="T336" s="8">
        <f>IF(SUM($I336:S336)&lt;SUMIF($J$5:S$5, $D336,$J$318:S$318), SUMIF($J$5:S$5, $D336,$J$318:S$318)/$I$310, SUMIF($J$5:S$5, $D336,$J$318:S$318)-SUM($I336:S336))</f>
        <v>0</v>
      </c>
      <c r="U336" s="8">
        <f>IF(SUM($I336:T336)&lt;SUMIF($J$5:T$5, $D336,$J$318:T$318), SUMIF($J$5:T$5, $D336,$J$318:T$318)/$I$310, SUMIF($J$5:T$5, $D336,$J$318:T$318)-SUM($I336:T336))</f>
        <v>0</v>
      </c>
      <c r="V336" s="8">
        <f>IF(SUM($I336:U336)&lt;SUMIF($J$5:U$5, $D336,$J$318:U$318), SUMIF($J$5:U$5, $D336,$J$318:U$318)/$I$310, SUMIF($J$5:U$5, $D336,$J$318:U$318)-SUM($I336:U336))</f>
        <v>0</v>
      </c>
      <c r="W336" s="8">
        <f>IF(SUM($I336:V336)&lt;SUMIF($J$5:V$5, $D336,$J$318:V$318), SUMIF($J$5:V$5, $D336,$J$318:V$318)/$I$310, SUMIF($J$5:V$5, $D336,$J$318:V$318)-SUM($I336:V336))</f>
        <v>0</v>
      </c>
      <c r="X336" s="8">
        <f>IF(SUM($I336:W336)&lt;SUMIF($J$5:W$5, $D336,$J$318:W$318), SUMIF($J$5:W$5, $D336,$J$318:W$318)/$I$310, SUMIF($J$5:W$5, $D336,$J$318:W$318)-SUM($I336:W336))</f>
        <v>0</v>
      </c>
      <c r="Y336" s="8">
        <f>IF(SUM($I336:X336)&lt;SUMIF($J$5:X$5, $D336,$J$318:X$318), SUMIF($J$5:X$5, $D336,$J$318:X$318)/$I$310, SUMIF($J$5:X$5, $D336,$J$318:X$318)-SUM($I336:X336))</f>
        <v>0</v>
      </c>
      <c r="Z336" s="8">
        <f>IF(SUM($I336:Y336)&lt;SUMIF($J$5:Y$5, $D336,$J$318:Y$318), SUMIF($J$5:Y$5, $D336,$J$318:Y$318)/$I$310, SUMIF($J$5:Y$5, $D336,$J$318:Y$318)-SUM($I336:Y336))</f>
        <v>0</v>
      </c>
      <c r="AA336" s="8">
        <f>IF(SUM($I336:Z336)&lt;SUMIF($J$5:Z$5, $D336,$J$318:Z$318), SUMIF($J$5:Z$5, $D336,$J$318:Z$318)/$I$310, SUMIF($J$5:Z$5, $D336,$J$318:Z$318)-SUM($I336:Z336))</f>
        <v>0.7957400200774869</v>
      </c>
      <c r="AB336" s="8">
        <f>IF(SUM($I336:AA336)&lt;SUMIF($J$5:AA$5, $D336,$J$318:AA$318), SUMIF($J$5:AA$5, $D336,$J$318:AA$318)/$I$310, SUMIF($J$5:AA$5, $D336,$J$318:AA$318)-SUM($I336:AA336))</f>
        <v>0.7957400200774869</v>
      </c>
      <c r="AC336" s="8">
        <f>IF(SUM($I336:AB336)&lt;SUMIF($J$5:AB$5, $D336,$J$318:AB$318), SUMIF($J$5:AB$5, $D336,$J$318:AB$318)/$I$310, SUMIF($J$5:AB$5, $D336,$J$318:AB$318)-SUM($I336:AB336))</f>
        <v>0.7957400200774869</v>
      </c>
      <c r="AD336" s="8">
        <f>IF(SUM($I336:AC336)&lt;SUMIF($J$5:AC$5, $D336,$J$318:AC$318), SUMIF($J$5:AC$5, $D336,$J$318:AC$318)/$I$310, SUMIF($J$5:AC$5, $D336,$J$318:AC$318)-SUM($I336:AC336))</f>
        <v>0.7957400200774869</v>
      </c>
      <c r="AE336" s="8">
        <f>IF(SUM($I336:AD336)&lt;SUMIF($J$5:AD$5, $D336,$J$318:AD$318), SUMIF($J$5:AD$5, $D336,$J$318:AD$318)/$I$310, SUMIF($J$5:AD$5, $D336,$J$318:AD$318)-SUM($I336:AD336))</f>
        <v>0.7957400200774869</v>
      </c>
      <c r="AF336" s="8">
        <f>IF(SUM($I336:AE336)&lt;SUMIF($J$5:AE$5, $D336,$J$318:AE$318), SUMIF($J$5:AE$5, $D336,$J$318:AE$318)/$I$310, SUMIF($J$5:AE$5, $D336,$J$318:AE$318)-SUM($I336:AE336))</f>
        <v>0.7957400200774869</v>
      </c>
      <c r="AG336" s="8">
        <f>IF(SUM($I336:AF336)&lt;SUMIF($J$5:AF$5, $D336,$J$318:AF$318), SUMIF($J$5:AF$5, $D336,$J$318:AF$318)/$I$310, SUMIF($J$5:AF$5, $D336,$J$318:AF$318)-SUM($I336:AF336))</f>
        <v>0.7957400200774869</v>
      </c>
      <c r="AH336" s="8">
        <f>IF(SUM($I336:AG336)&lt;SUMIF($J$5:AG$5, $D336,$J$318:AG$318), SUMIF($J$5:AG$5, $D336,$J$318:AG$318)/$I$310, SUMIF($J$5:AG$5, $D336,$J$318:AG$318)-SUM($I336:AG336))</f>
        <v>0.7957400200774869</v>
      </c>
      <c r="AI336" s="8">
        <f>IF(SUM($I336:AH336)&lt;SUMIF($J$5:AH$5, $D336,$J$318:AH$318), SUMIF($J$5:AH$5, $D336,$J$318:AH$318)/$I$310, SUMIF($J$5:AH$5, $D336,$J$318:AH$318)-SUM($I336:AH336))</f>
        <v>0.7957400200774869</v>
      </c>
      <c r="AJ336" s="8">
        <f>IF(SUM($I336:AI336)&lt;SUMIF($J$5:AI$5, $D336,$J$318:AI$318), SUMIF($J$5:AI$5, $D336,$J$318:AI$318)/$I$310, SUMIF($J$5:AI$5, $D336,$J$318:AI$318)-SUM($I336:AI336))</f>
        <v>0.7957400200774869</v>
      </c>
      <c r="AK336" s="8">
        <f>IF(SUM($I336:AJ336)&lt;SUMIF($J$5:AJ$5, $D336,$J$318:AJ$318), SUMIF($J$5:AJ$5, $D336,$J$318:AJ$318)/$I$310, SUMIF($J$5:AJ$5, $D336,$J$318:AJ$318)-SUM($I336:AJ336))</f>
        <v>0.7957400200774869</v>
      </c>
      <c r="AL336" s="8">
        <f>IF(SUM($I336:AK336)&lt;SUMIF($J$5:AK$5, $D336,$J$318:AK$318), SUMIF($J$5:AK$5, $D336,$J$318:AK$318)/$I$310, SUMIF($J$5:AK$5, $D336,$J$318:AK$318)-SUM($I336:AK336))</f>
        <v>0.7957400200774869</v>
      </c>
      <c r="AM336" s="8">
        <f>IF(SUM($I336:AL336)&lt;SUMIF($J$5:AL$5, $D336,$J$318:AL$318), SUMIF($J$5:AL$5, $D336,$J$318:AL$318)/$I$310, SUMIF($J$5:AL$5, $D336,$J$318:AL$318)-SUM($I336:AL336))</f>
        <v>0.7957400200774869</v>
      </c>
      <c r="AP336" s="9"/>
    </row>
    <row r="337" spans="4:42" ht="12.75" customHeight="1">
      <c r="D337" s="36">
        <f t="shared" si="226"/>
        <v>2028</v>
      </c>
      <c r="E337" s="1" t="s">
        <v>50</v>
      </c>
      <c r="I337" s="57"/>
      <c r="J337" s="8">
        <f>IF(SUM($I337:I337)&lt;SUMIF(I$5:$J$5, $D337,I$318:$J$318), SUMIF(I$5:$J$5, $D337,I$318:$J$318)/$I$310, SUMIF(I$5:$J$5, $D337,I$318:$J$318)-SUM($I337:I337))</f>
        <v>0</v>
      </c>
      <c r="K337" s="8">
        <f>IF(SUM($I337:J337)&lt;SUMIF(J$5:$J$5, $D337,J$318:$J$318), SUMIF(J$5:$J$5, $D337,J$318:$J$318)/$I$310, SUMIF(J$5:$J$5, $D337,J$318:$J$318)-SUM($I337:J337))</f>
        <v>0</v>
      </c>
      <c r="L337" s="8">
        <f>IF(SUM($I337:K337)&lt;SUMIF($J$5:K$5, $D337,$J$318:K$318), SUMIF($J$5:K$5, $D337,$J$318:K$318)/$I$310, SUMIF($J$5:K$5, $D337,$J$318:K$318)-SUM($I337:K337))</f>
        <v>0</v>
      </c>
      <c r="M337" s="8">
        <f>IF(SUM($I337:L337)&lt;SUMIF($J$5:L$5, $D337,$J$318:L$318), SUMIF($J$5:L$5, $D337,$J$318:L$318)/$I$310, SUMIF($J$5:L$5, $D337,$J$318:L$318)-SUM($I337:L337))</f>
        <v>0</v>
      </c>
      <c r="N337" s="8">
        <f>IF(SUM($I337:M337)&lt;SUMIF($J$5:M$5, $D337,$J$318:M$318), SUMIF($J$5:M$5, $D337,$J$318:M$318)/$I$310, SUMIF($J$5:M$5, $D337,$J$318:M$318)-SUM($I337:M337))</f>
        <v>0</v>
      </c>
      <c r="O337" s="8">
        <f>IF(SUM($I337:N337)&lt;SUMIF($J$5:N$5, $D337,$J$318:N$318), SUMIF($J$5:N$5, $D337,$J$318:N$318)/$I$310, SUMIF($J$5:N$5, $D337,$J$318:N$318)-SUM($I337:N337))</f>
        <v>0</v>
      </c>
      <c r="P337" s="8">
        <f>IF(SUM($I337:O337)&lt;SUMIF($J$5:O$5, $D337,$J$318:O$318), SUMIF($J$5:O$5, $D337,$J$318:O$318)/$I$310, SUMIF($J$5:O$5, $D337,$J$318:O$318)-SUM($I337:O337))</f>
        <v>0</v>
      </c>
      <c r="Q337" s="8">
        <f>IF(SUM($I337:P337)&lt;SUMIF($J$5:P$5, $D337,$J$318:P$318), SUMIF($J$5:P$5, $D337,$J$318:P$318)/$I$310, SUMIF($J$5:P$5, $D337,$J$318:P$318)-SUM($I337:P337))</f>
        <v>0</v>
      </c>
      <c r="R337" s="8">
        <f>IF(SUM($I337:Q337)&lt;SUMIF($J$5:Q$5, $D337,$J$318:Q$318), SUMIF($J$5:Q$5, $D337,$J$318:Q$318)/$I$310, SUMIF($J$5:Q$5, $D337,$J$318:Q$318)-SUM($I337:Q337))</f>
        <v>0</v>
      </c>
      <c r="S337" s="8">
        <f>IF(SUM($I337:R337)&lt;SUMIF($J$5:R$5, $D337,$J$318:R$318), SUMIF($J$5:R$5, $D337,$J$318:R$318)/$I$310, SUMIF($J$5:R$5, $D337,$J$318:R$318)-SUM($I337:R337))</f>
        <v>0</v>
      </c>
      <c r="T337" s="8">
        <f>IF(SUM($I337:S337)&lt;SUMIF($J$5:S$5, $D337,$J$318:S$318), SUMIF($J$5:S$5, $D337,$J$318:S$318)/$I$310, SUMIF($J$5:S$5, $D337,$J$318:S$318)-SUM($I337:S337))</f>
        <v>0</v>
      </c>
      <c r="U337" s="8">
        <f>IF(SUM($I337:T337)&lt;SUMIF($J$5:T$5, $D337,$J$318:T$318), SUMIF($J$5:T$5, $D337,$J$318:T$318)/$I$310, SUMIF($J$5:T$5, $D337,$J$318:T$318)-SUM($I337:T337))</f>
        <v>0</v>
      </c>
      <c r="V337" s="8">
        <f>IF(SUM($I337:U337)&lt;SUMIF($J$5:U$5, $D337,$J$318:U$318), SUMIF($J$5:U$5, $D337,$J$318:U$318)/$I$310, SUMIF($J$5:U$5, $D337,$J$318:U$318)-SUM($I337:U337))</f>
        <v>0</v>
      </c>
      <c r="W337" s="8">
        <f>IF(SUM($I337:V337)&lt;SUMIF($J$5:V$5, $D337,$J$318:V$318), SUMIF($J$5:V$5, $D337,$J$318:V$318)/$I$310, SUMIF($J$5:V$5, $D337,$J$318:V$318)-SUM($I337:V337))</f>
        <v>0</v>
      </c>
      <c r="X337" s="8">
        <f>IF(SUM($I337:W337)&lt;SUMIF($J$5:W$5, $D337,$J$318:W$318), SUMIF($J$5:W$5, $D337,$J$318:W$318)/$I$310, SUMIF($J$5:W$5, $D337,$J$318:W$318)-SUM($I337:W337))</f>
        <v>0</v>
      </c>
      <c r="Y337" s="8">
        <f>IF(SUM($I337:X337)&lt;SUMIF($J$5:X$5, $D337,$J$318:X$318), SUMIF($J$5:X$5, $D337,$J$318:X$318)/$I$310, SUMIF($J$5:X$5, $D337,$J$318:X$318)-SUM($I337:X337))</f>
        <v>0</v>
      </c>
      <c r="Z337" s="8">
        <f>IF(SUM($I337:Y337)&lt;SUMIF($J$5:Y$5, $D337,$J$318:Y$318), SUMIF($J$5:Y$5, $D337,$J$318:Y$318)/$I$310, SUMIF($J$5:Y$5, $D337,$J$318:Y$318)-SUM($I337:Y337))</f>
        <v>0</v>
      </c>
      <c r="AA337" s="8">
        <f>IF(SUM($I337:Z337)&lt;SUMIF($J$5:Z$5, $D337,$J$318:Z$318), SUMIF($J$5:Z$5, $D337,$J$318:Z$318)/$I$310, SUMIF($J$5:Z$5, $D337,$J$318:Z$318)-SUM($I337:Z337))</f>
        <v>0</v>
      </c>
      <c r="AB337" s="8">
        <f>IF(SUM($I337:AA337)&lt;SUMIF($J$5:AA$5, $D337,$J$318:AA$318), SUMIF($J$5:AA$5, $D337,$J$318:AA$318)/$I$310, SUMIF($J$5:AA$5, $D337,$J$318:AA$318)-SUM($I337:AA337))</f>
        <v>0.7957400200774869</v>
      </c>
      <c r="AC337" s="8">
        <f>IF(SUM($I337:AB337)&lt;SUMIF($J$5:AB$5, $D337,$J$318:AB$318), SUMIF($J$5:AB$5, $D337,$J$318:AB$318)/$I$310, SUMIF($J$5:AB$5, $D337,$J$318:AB$318)-SUM($I337:AB337))</f>
        <v>0.7957400200774869</v>
      </c>
      <c r="AD337" s="8">
        <f>IF(SUM($I337:AC337)&lt;SUMIF($J$5:AC$5, $D337,$J$318:AC$318), SUMIF($J$5:AC$5, $D337,$J$318:AC$318)/$I$310, SUMIF($J$5:AC$5, $D337,$J$318:AC$318)-SUM($I337:AC337))</f>
        <v>0.7957400200774869</v>
      </c>
      <c r="AE337" s="8">
        <f>IF(SUM($I337:AD337)&lt;SUMIF($J$5:AD$5, $D337,$J$318:AD$318), SUMIF($J$5:AD$5, $D337,$J$318:AD$318)/$I$310, SUMIF($J$5:AD$5, $D337,$J$318:AD$318)-SUM($I337:AD337))</f>
        <v>0.7957400200774869</v>
      </c>
      <c r="AF337" s="8">
        <f>IF(SUM($I337:AE337)&lt;SUMIF($J$5:AE$5, $D337,$J$318:AE$318), SUMIF($J$5:AE$5, $D337,$J$318:AE$318)/$I$310, SUMIF($J$5:AE$5, $D337,$J$318:AE$318)-SUM($I337:AE337))</f>
        <v>0.7957400200774869</v>
      </c>
      <c r="AG337" s="8">
        <f>IF(SUM($I337:AF337)&lt;SUMIF($J$5:AF$5, $D337,$J$318:AF$318), SUMIF($J$5:AF$5, $D337,$J$318:AF$318)/$I$310, SUMIF($J$5:AF$5, $D337,$J$318:AF$318)-SUM($I337:AF337))</f>
        <v>0.7957400200774869</v>
      </c>
      <c r="AH337" s="8">
        <f>IF(SUM($I337:AG337)&lt;SUMIF($J$5:AG$5, $D337,$J$318:AG$318), SUMIF($J$5:AG$5, $D337,$J$318:AG$318)/$I$310, SUMIF($J$5:AG$5, $D337,$J$318:AG$318)-SUM($I337:AG337))</f>
        <v>0.7957400200774869</v>
      </c>
      <c r="AI337" s="8">
        <f>IF(SUM($I337:AH337)&lt;SUMIF($J$5:AH$5, $D337,$J$318:AH$318), SUMIF($J$5:AH$5, $D337,$J$318:AH$318)/$I$310, SUMIF($J$5:AH$5, $D337,$J$318:AH$318)-SUM($I337:AH337))</f>
        <v>0.7957400200774869</v>
      </c>
      <c r="AJ337" s="8">
        <f>IF(SUM($I337:AI337)&lt;SUMIF($J$5:AI$5, $D337,$J$318:AI$318), SUMIF($J$5:AI$5, $D337,$J$318:AI$318)/$I$310, SUMIF($J$5:AI$5, $D337,$J$318:AI$318)-SUM($I337:AI337))</f>
        <v>0.7957400200774869</v>
      </c>
      <c r="AK337" s="8">
        <f>IF(SUM($I337:AJ337)&lt;SUMIF($J$5:AJ$5, $D337,$J$318:AJ$318), SUMIF($J$5:AJ$5, $D337,$J$318:AJ$318)/$I$310, SUMIF($J$5:AJ$5, $D337,$J$318:AJ$318)-SUM($I337:AJ337))</f>
        <v>0.7957400200774869</v>
      </c>
      <c r="AL337" s="8">
        <f>IF(SUM($I337:AK337)&lt;SUMIF($J$5:AK$5, $D337,$J$318:AK$318), SUMIF($J$5:AK$5, $D337,$J$318:AK$318)/$I$310, SUMIF($J$5:AK$5, $D337,$J$318:AK$318)-SUM($I337:AK337))</f>
        <v>0.7957400200774869</v>
      </c>
      <c r="AM337" s="8">
        <f>IF(SUM($I337:AL337)&lt;SUMIF($J$5:AL$5, $D337,$J$318:AL$318), SUMIF($J$5:AL$5, $D337,$J$318:AL$318)/$I$310, SUMIF($J$5:AL$5, $D337,$J$318:AL$318)-SUM($I337:AL337))</f>
        <v>0.7957400200774869</v>
      </c>
      <c r="AP337" s="9"/>
    </row>
    <row r="338" spans="4:42" ht="12.75" customHeight="1">
      <c r="D338" s="36">
        <f t="shared" si="226"/>
        <v>2029</v>
      </c>
      <c r="E338" s="1" t="s">
        <v>50</v>
      </c>
      <c r="I338" s="57"/>
      <c r="J338" s="8">
        <f>IF(SUM($I338:I338)&lt;SUMIF(I$5:$J$5, $D338,I$318:$J$318), SUMIF(I$5:$J$5, $D338,I$318:$J$318)/$I$310, SUMIF(I$5:$J$5, $D338,I$318:$J$318)-SUM($I338:I338))</f>
        <v>0</v>
      </c>
      <c r="K338" s="8">
        <f>IF(SUM($I338:J338)&lt;SUMIF(J$5:$J$5, $D338,J$318:$J$318), SUMIF(J$5:$J$5, $D338,J$318:$J$318)/$I$310, SUMIF(J$5:$J$5, $D338,J$318:$J$318)-SUM($I338:J338))</f>
        <v>0</v>
      </c>
      <c r="L338" s="8">
        <f>IF(SUM($I338:K338)&lt;SUMIF($J$5:K$5, $D338,$J$318:K$318), SUMIF($J$5:K$5, $D338,$J$318:K$318)/$I$310, SUMIF($J$5:K$5, $D338,$J$318:K$318)-SUM($I338:K338))</f>
        <v>0</v>
      </c>
      <c r="M338" s="8">
        <f>IF(SUM($I338:L338)&lt;SUMIF($J$5:L$5, $D338,$J$318:L$318), SUMIF($J$5:L$5, $D338,$J$318:L$318)/$I$310, SUMIF($J$5:L$5, $D338,$J$318:L$318)-SUM($I338:L338))</f>
        <v>0</v>
      </c>
      <c r="N338" s="8">
        <f>IF(SUM($I338:M338)&lt;SUMIF($J$5:M$5, $D338,$J$318:M$318), SUMIF($J$5:M$5, $D338,$J$318:M$318)/$I$310, SUMIF($J$5:M$5, $D338,$J$318:M$318)-SUM($I338:M338))</f>
        <v>0</v>
      </c>
      <c r="O338" s="8">
        <f>IF(SUM($I338:N338)&lt;SUMIF($J$5:N$5, $D338,$J$318:N$318), SUMIF($J$5:N$5, $D338,$J$318:N$318)/$I$310, SUMIF($J$5:N$5, $D338,$J$318:N$318)-SUM($I338:N338))</f>
        <v>0</v>
      </c>
      <c r="P338" s="8">
        <f>IF(SUM($I338:O338)&lt;SUMIF($J$5:O$5, $D338,$J$318:O$318), SUMIF($J$5:O$5, $D338,$J$318:O$318)/$I$310, SUMIF($J$5:O$5, $D338,$J$318:O$318)-SUM($I338:O338))</f>
        <v>0</v>
      </c>
      <c r="Q338" s="8">
        <f>IF(SUM($I338:P338)&lt;SUMIF($J$5:P$5, $D338,$J$318:P$318), SUMIF($J$5:P$5, $D338,$J$318:P$318)/$I$310, SUMIF($J$5:P$5, $D338,$J$318:P$318)-SUM($I338:P338))</f>
        <v>0</v>
      </c>
      <c r="R338" s="8">
        <f>IF(SUM($I338:Q338)&lt;SUMIF($J$5:Q$5, $D338,$J$318:Q$318), SUMIF($J$5:Q$5, $D338,$J$318:Q$318)/$I$310, SUMIF($J$5:Q$5, $D338,$J$318:Q$318)-SUM($I338:Q338))</f>
        <v>0</v>
      </c>
      <c r="S338" s="8">
        <f>IF(SUM($I338:R338)&lt;SUMIF($J$5:R$5, $D338,$J$318:R$318), SUMIF($J$5:R$5, $D338,$J$318:R$318)/$I$310, SUMIF($J$5:R$5, $D338,$J$318:R$318)-SUM($I338:R338))</f>
        <v>0</v>
      </c>
      <c r="T338" s="8">
        <f>IF(SUM($I338:S338)&lt;SUMIF($J$5:S$5, $D338,$J$318:S$318), SUMIF($J$5:S$5, $D338,$J$318:S$318)/$I$310, SUMIF($J$5:S$5, $D338,$J$318:S$318)-SUM($I338:S338))</f>
        <v>0</v>
      </c>
      <c r="U338" s="8">
        <f>IF(SUM($I338:T338)&lt;SUMIF($J$5:T$5, $D338,$J$318:T$318), SUMIF($J$5:T$5, $D338,$J$318:T$318)/$I$310, SUMIF($J$5:T$5, $D338,$J$318:T$318)-SUM($I338:T338))</f>
        <v>0</v>
      </c>
      <c r="V338" s="8">
        <f>IF(SUM($I338:U338)&lt;SUMIF($J$5:U$5, $D338,$J$318:U$318), SUMIF($J$5:U$5, $D338,$J$318:U$318)/$I$310, SUMIF($J$5:U$5, $D338,$J$318:U$318)-SUM($I338:U338))</f>
        <v>0</v>
      </c>
      <c r="W338" s="8">
        <f>IF(SUM($I338:V338)&lt;SUMIF($J$5:V$5, $D338,$J$318:V$318), SUMIF($J$5:V$5, $D338,$J$318:V$318)/$I$310, SUMIF($J$5:V$5, $D338,$J$318:V$318)-SUM($I338:V338))</f>
        <v>0</v>
      </c>
      <c r="X338" s="8">
        <f>IF(SUM($I338:W338)&lt;SUMIF($J$5:W$5, $D338,$J$318:W$318), SUMIF($J$5:W$5, $D338,$J$318:W$318)/$I$310, SUMIF($J$5:W$5, $D338,$J$318:W$318)-SUM($I338:W338))</f>
        <v>0</v>
      </c>
      <c r="Y338" s="8">
        <f>IF(SUM($I338:X338)&lt;SUMIF($J$5:X$5, $D338,$J$318:X$318), SUMIF($J$5:X$5, $D338,$J$318:X$318)/$I$310, SUMIF($J$5:X$5, $D338,$J$318:X$318)-SUM($I338:X338))</f>
        <v>0</v>
      </c>
      <c r="Z338" s="8">
        <f>IF(SUM($I338:Y338)&lt;SUMIF($J$5:Y$5, $D338,$J$318:Y$318), SUMIF($J$5:Y$5, $D338,$J$318:Y$318)/$I$310, SUMIF($J$5:Y$5, $D338,$J$318:Y$318)-SUM($I338:Y338))</f>
        <v>0</v>
      </c>
      <c r="AA338" s="8">
        <f>IF(SUM($I338:Z338)&lt;SUMIF($J$5:Z$5, $D338,$J$318:Z$318), SUMIF($J$5:Z$5, $D338,$J$318:Z$318)/$I$310, SUMIF($J$5:Z$5, $D338,$J$318:Z$318)-SUM($I338:Z338))</f>
        <v>0</v>
      </c>
      <c r="AB338" s="8">
        <f>IF(SUM($I338:AA338)&lt;SUMIF($J$5:AA$5, $D338,$J$318:AA$318), SUMIF($J$5:AA$5, $D338,$J$318:AA$318)/$I$310, SUMIF($J$5:AA$5, $D338,$J$318:AA$318)-SUM($I338:AA338))</f>
        <v>0</v>
      </c>
      <c r="AC338" s="8">
        <f>IF(SUM($I338:AB338)&lt;SUMIF($J$5:AB$5, $D338,$J$318:AB$318), SUMIF($J$5:AB$5, $D338,$J$318:AB$318)/$I$310, SUMIF($J$5:AB$5, $D338,$J$318:AB$318)-SUM($I338:AB338))</f>
        <v>0.7957400200774869</v>
      </c>
      <c r="AD338" s="8">
        <f>IF(SUM($I338:AC338)&lt;SUMIF($J$5:AC$5, $D338,$J$318:AC$318), SUMIF($J$5:AC$5, $D338,$J$318:AC$318)/$I$310, SUMIF($J$5:AC$5, $D338,$J$318:AC$318)-SUM($I338:AC338))</f>
        <v>0.7957400200774869</v>
      </c>
      <c r="AE338" s="8">
        <f>IF(SUM($I338:AD338)&lt;SUMIF($J$5:AD$5, $D338,$J$318:AD$318), SUMIF($J$5:AD$5, $D338,$J$318:AD$318)/$I$310, SUMIF($J$5:AD$5, $D338,$J$318:AD$318)-SUM($I338:AD338))</f>
        <v>0.7957400200774869</v>
      </c>
      <c r="AF338" s="8">
        <f>IF(SUM($I338:AE338)&lt;SUMIF($J$5:AE$5, $D338,$J$318:AE$318), SUMIF($J$5:AE$5, $D338,$J$318:AE$318)/$I$310, SUMIF($J$5:AE$5, $D338,$J$318:AE$318)-SUM($I338:AE338))</f>
        <v>0.7957400200774869</v>
      </c>
      <c r="AG338" s="8">
        <f>IF(SUM($I338:AF338)&lt;SUMIF($J$5:AF$5, $D338,$J$318:AF$318), SUMIF($J$5:AF$5, $D338,$J$318:AF$318)/$I$310, SUMIF($J$5:AF$5, $D338,$J$318:AF$318)-SUM($I338:AF338))</f>
        <v>0.7957400200774869</v>
      </c>
      <c r="AH338" s="8">
        <f>IF(SUM($I338:AG338)&lt;SUMIF($J$5:AG$5, $D338,$J$318:AG$318), SUMIF($J$5:AG$5, $D338,$J$318:AG$318)/$I$310, SUMIF($J$5:AG$5, $D338,$J$318:AG$318)-SUM($I338:AG338))</f>
        <v>0.7957400200774869</v>
      </c>
      <c r="AI338" s="8">
        <f>IF(SUM($I338:AH338)&lt;SUMIF($J$5:AH$5, $D338,$J$318:AH$318), SUMIF($J$5:AH$5, $D338,$J$318:AH$318)/$I$310, SUMIF($J$5:AH$5, $D338,$J$318:AH$318)-SUM($I338:AH338))</f>
        <v>0.7957400200774869</v>
      </c>
      <c r="AJ338" s="8">
        <f>IF(SUM($I338:AI338)&lt;SUMIF($J$5:AI$5, $D338,$J$318:AI$318), SUMIF($J$5:AI$5, $D338,$J$318:AI$318)/$I$310, SUMIF($J$5:AI$5, $D338,$J$318:AI$318)-SUM($I338:AI338))</f>
        <v>0.7957400200774869</v>
      </c>
      <c r="AK338" s="8">
        <f>IF(SUM($I338:AJ338)&lt;SUMIF($J$5:AJ$5, $D338,$J$318:AJ$318), SUMIF($J$5:AJ$5, $D338,$J$318:AJ$318)/$I$310, SUMIF($J$5:AJ$5, $D338,$J$318:AJ$318)-SUM($I338:AJ338))</f>
        <v>0.7957400200774869</v>
      </c>
      <c r="AL338" s="8">
        <f>IF(SUM($I338:AK338)&lt;SUMIF($J$5:AK$5, $D338,$J$318:AK$318), SUMIF($J$5:AK$5, $D338,$J$318:AK$318)/$I$310, SUMIF($J$5:AK$5, $D338,$J$318:AK$318)-SUM($I338:AK338))</f>
        <v>0.7957400200774869</v>
      </c>
      <c r="AM338" s="8">
        <f>IF(SUM($I338:AL338)&lt;SUMIF($J$5:AL$5, $D338,$J$318:AL$318), SUMIF($J$5:AL$5, $D338,$J$318:AL$318)/$I$310, SUMIF($J$5:AL$5, $D338,$J$318:AL$318)-SUM($I338:AL338))</f>
        <v>0.7957400200774869</v>
      </c>
      <c r="AP338" s="9"/>
    </row>
    <row r="339" spans="4:42" ht="12.75" customHeight="1">
      <c r="D339" s="36">
        <f t="shared" si="226"/>
        <v>2030</v>
      </c>
      <c r="E339" s="1" t="s">
        <v>50</v>
      </c>
      <c r="I339" s="57"/>
      <c r="J339" s="8">
        <f>IF(SUM($I339:I339)&lt;SUMIF(I$5:$J$5, $D339,I$318:$J$318), SUMIF(I$5:$J$5, $D339,I$318:$J$318)/$I$310, SUMIF(I$5:$J$5, $D339,I$318:$J$318)-SUM($I339:I339))</f>
        <v>0</v>
      </c>
      <c r="K339" s="8">
        <f>IF(SUM($I339:J339)&lt;SUMIF(J$5:$J$5, $D339,J$318:$J$318), SUMIF(J$5:$J$5, $D339,J$318:$J$318)/$I$310, SUMIF(J$5:$J$5, $D339,J$318:$J$318)-SUM($I339:J339))</f>
        <v>0</v>
      </c>
      <c r="L339" s="8">
        <f>IF(SUM($I339:K339)&lt;SUMIF($J$5:K$5, $D339,$J$318:K$318), SUMIF($J$5:K$5, $D339,$J$318:K$318)/$I$310, SUMIF($J$5:K$5, $D339,$J$318:K$318)-SUM($I339:K339))</f>
        <v>0</v>
      </c>
      <c r="M339" s="8">
        <f>IF(SUM($I339:L339)&lt;SUMIF($J$5:L$5, $D339,$J$318:L$318), SUMIF($J$5:L$5, $D339,$J$318:L$318)/$I$310, SUMIF($J$5:L$5, $D339,$J$318:L$318)-SUM($I339:L339))</f>
        <v>0</v>
      </c>
      <c r="N339" s="8">
        <f>IF(SUM($I339:M339)&lt;SUMIF($J$5:M$5, $D339,$J$318:M$318), SUMIF($J$5:M$5, $D339,$J$318:M$318)/$I$310, SUMIF($J$5:M$5, $D339,$J$318:M$318)-SUM($I339:M339))</f>
        <v>0</v>
      </c>
      <c r="O339" s="8">
        <f>IF(SUM($I339:N339)&lt;SUMIF($J$5:N$5, $D339,$J$318:N$318), SUMIF($J$5:N$5, $D339,$J$318:N$318)/$I$310, SUMIF($J$5:N$5, $D339,$J$318:N$318)-SUM($I339:N339))</f>
        <v>0</v>
      </c>
      <c r="P339" s="8">
        <f>IF(SUM($I339:O339)&lt;SUMIF($J$5:O$5, $D339,$J$318:O$318), SUMIF($J$5:O$5, $D339,$J$318:O$318)/$I$310, SUMIF($J$5:O$5, $D339,$J$318:O$318)-SUM($I339:O339))</f>
        <v>0</v>
      </c>
      <c r="Q339" s="8">
        <f>IF(SUM($I339:P339)&lt;SUMIF($J$5:P$5, $D339,$J$318:P$318), SUMIF($J$5:P$5, $D339,$J$318:P$318)/$I$310, SUMIF($J$5:P$5, $D339,$J$318:P$318)-SUM($I339:P339))</f>
        <v>0</v>
      </c>
      <c r="R339" s="8">
        <f>IF(SUM($I339:Q339)&lt;SUMIF($J$5:Q$5, $D339,$J$318:Q$318), SUMIF($J$5:Q$5, $D339,$J$318:Q$318)/$I$310, SUMIF($J$5:Q$5, $D339,$J$318:Q$318)-SUM($I339:Q339))</f>
        <v>0</v>
      </c>
      <c r="S339" s="8">
        <f>IF(SUM($I339:R339)&lt;SUMIF($J$5:R$5, $D339,$J$318:R$318), SUMIF($J$5:R$5, $D339,$J$318:R$318)/$I$310, SUMIF($J$5:R$5, $D339,$J$318:R$318)-SUM($I339:R339))</f>
        <v>0</v>
      </c>
      <c r="T339" s="8">
        <f>IF(SUM($I339:S339)&lt;SUMIF($J$5:S$5, $D339,$J$318:S$318), SUMIF($J$5:S$5, $D339,$J$318:S$318)/$I$310, SUMIF($J$5:S$5, $D339,$J$318:S$318)-SUM($I339:S339))</f>
        <v>0</v>
      </c>
      <c r="U339" s="8">
        <f>IF(SUM($I339:T339)&lt;SUMIF($J$5:T$5, $D339,$J$318:T$318), SUMIF($J$5:T$5, $D339,$J$318:T$318)/$I$310, SUMIF($J$5:T$5, $D339,$J$318:T$318)-SUM($I339:T339))</f>
        <v>0</v>
      </c>
      <c r="V339" s="8">
        <f>IF(SUM($I339:U339)&lt;SUMIF($J$5:U$5, $D339,$J$318:U$318), SUMIF($J$5:U$5, $D339,$J$318:U$318)/$I$310, SUMIF($J$5:U$5, $D339,$J$318:U$318)-SUM($I339:U339))</f>
        <v>0</v>
      </c>
      <c r="W339" s="8">
        <f>IF(SUM($I339:V339)&lt;SUMIF($J$5:V$5, $D339,$J$318:V$318), SUMIF($J$5:V$5, $D339,$J$318:V$318)/$I$310, SUMIF($J$5:V$5, $D339,$J$318:V$318)-SUM($I339:V339))</f>
        <v>0</v>
      </c>
      <c r="X339" s="8">
        <f>IF(SUM($I339:W339)&lt;SUMIF($J$5:W$5, $D339,$J$318:W$318), SUMIF($J$5:W$5, $D339,$J$318:W$318)/$I$310, SUMIF($J$5:W$5, $D339,$J$318:W$318)-SUM($I339:W339))</f>
        <v>0</v>
      </c>
      <c r="Y339" s="8">
        <f>IF(SUM($I339:X339)&lt;SUMIF($J$5:X$5, $D339,$J$318:X$318), SUMIF($J$5:X$5, $D339,$J$318:X$318)/$I$310, SUMIF($J$5:X$5, $D339,$J$318:X$318)-SUM($I339:X339))</f>
        <v>0</v>
      </c>
      <c r="Z339" s="8">
        <f>IF(SUM($I339:Y339)&lt;SUMIF($J$5:Y$5, $D339,$J$318:Y$318), SUMIF($J$5:Y$5, $D339,$J$318:Y$318)/$I$310, SUMIF($J$5:Y$5, $D339,$J$318:Y$318)-SUM($I339:Y339))</f>
        <v>0</v>
      </c>
      <c r="AA339" s="8">
        <f>IF(SUM($I339:Z339)&lt;SUMIF($J$5:Z$5, $D339,$J$318:Z$318), SUMIF($J$5:Z$5, $D339,$J$318:Z$318)/$I$310, SUMIF($J$5:Z$5, $D339,$J$318:Z$318)-SUM($I339:Z339))</f>
        <v>0</v>
      </c>
      <c r="AB339" s="8">
        <f>IF(SUM($I339:AA339)&lt;SUMIF($J$5:AA$5, $D339,$J$318:AA$318), SUMIF($J$5:AA$5, $D339,$J$318:AA$318)/$I$310, SUMIF($J$5:AA$5, $D339,$J$318:AA$318)-SUM($I339:AA339))</f>
        <v>0</v>
      </c>
      <c r="AC339" s="8">
        <f>IF(SUM($I339:AB339)&lt;SUMIF($J$5:AB$5, $D339,$J$318:AB$318), SUMIF($J$5:AB$5, $D339,$J$318:AB$318)/$I$310, SUMIF($J$5:AB$5, $D339,$J$318:AB$318)-SUM($I339:AB339))</f>
        <v>0</v>
      </c>
      <c r="AD339" s="8">
        <f>IF(SUM($I339:AC339)&lt;SUMIF($J$5:AC$5, $D339,$J$318:AC$318), SUMIF($J$5:AC$5, $D339,$J$318:AC$318)/$I$310, SUMIF($J$5:AC$5, $D339,$J$318:AC$318)-SUM($I339:AC339))</f>
        <v>0.7957400200774869</v>
      </c>
      <c r="AE339" s="8">
        <f>IF(SUM($I339:AD339)&lt;SUMIF($J$5:AD$5, $D339,$J$318:AD$318), SUMIF($J$5:AD$5, $D339,$J$318:AD$318)/$I$310, SUMIF($J$5:AD$5, $D339,$J$318:AD$318)-SUM($I339:AD339))</f>
        <v>0.7957400200774869</v>
      </c>
      <c r="AF339" s="8">
        <f>IF(SUM($I339:AE339)&lt;SUMIF($J$5:AE$5, $D339,$J$318:AE$318), SUMIF($J$5:AE$5, $D339,$J$318:AE$318)/$I$310, SUMIF($J$5:AE$5, $D339,$J$318:AE$318)-SUM($I339:AE339))</f>
        <v>0.7957400200774869</v>
      </c>
      <c r="AG339" s="8">
        <f>IF(SUM($I339:AF339)&lt;SUMIF($J$5:AF$5, $D339,$J$318:AF$318), SUMIF($J$5:AF$5, $D339,$J$318:AF$318)/$I$310, SUMIF($J$5:AF$5, $D339,$J$318:AF$318)-SUM($I339:AF339))</f>
        <v>0.7957400200774869</v>
      </c>
      <c r="AH339" s="8">
        <f>IF(SUM($I339:AG339)&lt;SUMIF($J$5:AG$5, $D339,$J$318:AG$318), SUMIF($J$5:AG$5, $D339,$J$318:AG$318)/$I$310, SUMIF($J$5:AG$5, $D339,$J$318:AG$318)-SUM($I339:AG339))</f>
        <v>0.7957400200774869</v>
      </c>
      <c r="AI339" s="8">
        <f>IF(SUM($I339:AH339)&lt;SUMIF($J$5:AH$5, $D339,$J$318:AH$318), SUMIF($J$5:AH$5, $D339,$J$318:AH$318)/$I$310, SUMIF($J$5:AH$5, $D339,$J$318:AH$318)-SUM($I339:AH339))</f>
        <v>0.7957400200774869</v>
      </c>
      <c r="AJ339" s="8">
        <f>IF(SUM($I339:AI339)&lt;SUMIF($J$5:AI$5, $D339,$J$318:AI$318), SUMIF($J$5:AI$5, $D339,$J$318:AI$318)/$I$310, SUMIF($J$5:AI$5, $D339,$J$318:AI$318)-SUM($I339:AI339))</f>
        <v>0.7957400200774869</v>
      </c>
      <c r="AK339" s="8">
        <f>IF(SUM($I339:AJ339)&lt;SUMIF($J$5:AJ$5, $D339,$J$318:AJ$318), SUMIF($J$5:AJ$5, $D339,$J$318:AJ$318)/$I$310, SUMIF($J$5:AJ$5, $D339,$J$318:AJ$318)-SUM($I339:AJ339))</f>
        <v>0.7957400200774869</v>
      </c>
      <c r="AL339" s="8">
        <f>IF(SUM($I339:AK339)&lt;SUMIF($J$5:AK$5, $D339,$J$318:AK$318), SUMIF($J$5:AK$5, $D339,$J$318:AK$318)/$I$310, SUMIF($J$5:AK$5, $D339,$J$318:AK$318)-SUM($I339:AK339))</f>
        <v>0.7957400200774869</v>
      </c>
      <c r="AM339" s="8">
        <f>IF(SUM($I339:AL339)&lt;SUMIF($J$5:AL$5, $D339,$J$318:AL$318), SUMIF($J$5:AL$5, $D339,$J$318:AL$318)/$I$310, SUMIF($J$5:AL$5, $D339,$J$318:AL$318)-SUM($I339:AL339))</f>
        <v>0.7957400200774869</v>
      </c>
      <c r="AP339" s="9"/>
    </row>
    <row r="340" spans="4:42" ht="12.75" customHeight="1">
      <c r="D340" s="36">
        <f t="shared" si="226"/>
        <v>2031</v>
      </c>
      <c r="E340" s="1" t="s">
        <v>50</v>
      </c>
      <c r="I340" s="57"/>
      <c r="J340" s="8">
        <f>IF(SUM($I340:I340)&lt;SUMIF(I$5:$J$5, $D340,I$318:$J$318), SUMIF(I$5:$J$5, $D340,I$318:$J$318)/$I$310, SUMIF(I$5:$J$5, $D340,I$318:$J$318)-SUM($I340:I340))</f>
        <v>0</v>
      </c>
      <c r="K340" s="8">
        <f>IF(SUM($I340:J340)&lt;SUMIF(J$5:$J$5, $D340,J$318:$J$318), SUMIF(J$5:$J$5, $D340,J$318:$J$318)/$I$310, SUMIF(J$5:$J$5, $D340,J$318:$J$318)-SUM($I340:J340))</f>
        <v>0</v>
      </c>
      <c r="L340" s="8">
        <f>IF(SUM($I340:K340)&lt;SUMIF($J$5:K$5, $D340,$J$318:K$318), SUMIF($J$5:K$5, $D340,$J$318:K$318)/$I$310, SUMIF($J$5:K$5, $D340,$J$318:K$318)-SUM($I340:K340))</f>
        <v>0</v>
      </c>
      <c r="M340" s="8">
        <f>IF(SUM($I340:L340)&lt;SUMIF($J$5:L$5, $D340,$J$318:L$318), SUMIF($J$5:L$5, $D340,$J$318:L$318)/$I$310, SUMIF($J$5:L$5, $D340,$J$318:L$318)-SUM($I340:L340))</f>
        <v>0</v>
      </c>
      <c r="N340" s="8">
        <f>IF(SUM($I340:M340)&lt;SUMIF($J$5:M$5, $D340,$J$318:M$318), SUMIF($J$5:M$5, $D340,$J$318:M$318)/$I$310, SUMIF($J$5:M$5, $D340,$J$318:M$318)-SUM($I340:M340))</f>
        <v>0</v>
      </c>
      <c r="O340" s="8">
        <f>IF(SUM($I340:N340)&lt;SUMIF($J$5:N$5, $D340,$J$318:N$318), SUMIF($J$5:N$5, $D340,$J$318:N$318)/$I$310, SUMIF($J$5:N$5, $D340,$J$318:N$318)-SUM($I340:N340))</f>
        <v>0</v>
      </c>
      <c r="P340" s="8">
        <f>IF(SUM($I340:O340)&lt;SUMIF($J$5:O$5, $D340,$J$318:O$318), SUMIF($J$5:O$5, $D340,$J$318:O$318)/$I$310, SUMIF($J$5:O$5, $D340,$J$318:O$318)-SUM($I340:O340))</f>
        <v>0</v>
      </c>
      <c r="Q340" s="8">
        <f>IF(SUM($I340:P340)&lt;SUMIF($J$5:P$5, $D340,$J$318:P$318), SUMIF($J$5:P$5, $D340,$J$318:P$318)/$I$310, SUMIF($J$5:P$5, $D340,$J$318:P$318)-SUM($I340:P340))</f>
        <v>0</v>
      </c>
      <c r="R340" s="8">
        <f>IF(SUM($I340:Q340)&lt;SUMIF($J$5:Q$5, $D340,$J$318:Q$318), SUMIF($J$5:Q$5, $D340,$J$318:Q$318)/$I$310, SUMIF($J$5:Q$5, $D340,$J$318:Q$318)-SUM($I340:Q340))</f>
        <v>0</v>
      </c>
      <c r="S340" s="8">
        <f>IF(SUM($I340:R340)&lt;SUMIF($J$5:R$5, $D340,$J$318:R$318), SUMIF($J$5:R$5, $D340,$J$318:R$318)/$I$310, SUMIF($J$5:R$5, $D340,$J$318:R$318)-SUM($I340:R340))</f>
        <v>0</v>
      </c>
      <c r="T340" s="8">
        <f>IF(SUM($I340:S340)&lt;SUMIF($J$5:S$5, $D340,$J$318:S$318), SUMIF($J$5:S$5, $D340,$J$318:S$318)/$I$310, SUMIF($J$5:S$5, $D340,$J$318:S$318)-SUM($I340:S340))</f>
        <v>0</v>
      </c>
      <c r="U340" s="8">
        <f>IF(SUM($I340:T340)&lt;SUMIF($J$5:T$5, $D340,$J$318:T$318), SUMIF($J$5:T$5, $D340,$J$318:T$318)/$I$310, SUMIF($J$5:T$5, $D340,$J$318:T$318)-SUM($I340:T340))</f>
        <v>0</v>
      </c>
      <c r="V340" s="8">
        <f>IF(SUM($I340:U340)&lt;SUMIF($J$5:U$5, $D340,$J$318:U$318), SUMIF($J$5:U$5, $D340,$J$318:U$318)/$I$310, SUMIF($J$5:U$5, $D340,$J$318:U$318)-SUM($I340:U340))</f>
        <v>0</v>
      </c>
      <c r="W340" s="8">
        <f>IF(SUM($I340:V340)&lt;SUMIF($J$5:V$5, $D340,$J$318:V$318), SUMIF($J$5:V$5, $D340,$J$318:V$318)/$I$310, SUMIF($J$5:V$5, $D340,$J$318:V$318)-SUM($I340:V340))</f>
        <v>0</v>
      </c>
      <c r="X340" s="8">
        <f>IF(SUM($I340:W340)&lt;SUMIF($J$5:W$5, $D340,$J$318:W$318), SUMIF($J$5:W$5, $D340,$J$318:W$318)/$I$310, SUMIF($J$5:W$5, $D340,$J$318:W$318)-SUM($I340:W340))</f>
        <v>0</v>
      </c>
      <c r="Y340" s="8">
        <f>IF(SUM($I340:X340)&lt;SUMIF($J$5:X$5, $D340,$J$318:X$318), SUMIF($J$5:X$5, $D340,$J$318:X$318)/$I$310, SUMIF($J$5:X$5, $D340,$J$318:X$318)-SUM($I340:X340))</f>
        <v>0</v>
      </c>
      <c r="Z340" s="8">
        <f>IF(SUM($I340:Y340)&lt;SUMIF($J$5:Y$5, $D340,$J$318:Y$318), SUMIF($J$5:Y$5, $D340,$J$318:Y$318)/$I$310, SUMIF($J$5:Y$5, $D340,$J$318:Y$318)-SUM($I340:Y340))</f>
        <v>0</v>
      </c>
      <c r="AA340" s="8">
        <f>IF(SUM($I340:Z340)&lt;SUMIF($J$5:Z$5, $D340,$J$318:Z$318), SUMIF($J$5:Z$5, $D340,$J$318:Z$318)/$I$310, SUMIF($J$5:Z$5, $D340,$J$318:Z$318)-SUM($I340:Z340))</f>
        <v>0</v>
      </c>
      <c r="AB340" s="8">
        <f>IF(SUM($I340:AA340)&lt;SUMIF($J$5:AA$5, $D340,$J$318:AA$318), SUMIF($J$5:AA$5, $D340,$J$318:AA$318)/$I$310, SUMIF($J$5:AA$5, $D340,$J$318:AA$318)-SUM($I340:AA340))</f>
        <v>0</v>
      </c>
      <c r="AC340" s="8">
        <f>IF(SUM($I340:AB340)&lt;SUMIF($J$5:AB$5, $D340,$J$318:AB$318), SUMIF($J$5:AB$5, $D340,$J$318:AB$318)/$I$310, SUMIF($J$5:AB$5, $D340,$J$318:AB$318)-SUM($I340:AB340))</f>
        <v>0</v>
      </c>
      <c r="AD340" s="8">
        <f>IF(SUM($I340:AC340)&lt;SUMIF($J$5:AC$5, $D340,$J$318:AC$318), SUMIF($J$5:AC$5, $D340,$J$318:AC$318)/$I$310, SUMIF($J$5:AC$5, $D340,$J$318:AC$318)-SUM($I340:AC340))</f>
        <v>0</v>
      </c>
      <c r="AE340" s="8">
        <f>IF(SUM($I340:AD340)&lt;SUMIF($J$5:AD$5, $D340,$J$318:AD$318), SUMIF($J$5:AD$5, $D340,$J$318:AD$318)/$I$310, SUMIF($J$5:AD$5, $D340,$J$318:AD$318)-SUM($I340:AD340))</f>
        <v>0.7957400200774869</v>
      </c>
      <c r="AF340" s="8">
        <f>IF(SUM($I340:AE340)&lt;SUMIF($J$5:AE$5, $D340,$J$318:AE$318), SUMIF($J$5:AE$5, $D340,$J$318:AE$318)/$I$310, SUMIF($J$5:AE$5, $D340,$J$318:AE$318)-SUM($I340:AE340))</f>
        <v>0.7957400200774869</v>
      </c>
      <c r="AG340" s="8">
        <f>IF(SUM($I340:AF340)&lt;SUMIF($J$5:AF$5, $D340,$J$318:AF$318), SUMIF($J$5:AF$5, $D340,$J$318:AF$318)/$I$310, SUMIF($J$5:AF$5, $D340,$J$318:AF$318)-SUM($I340:AF340))</f>
        <v>0.7957400200774869</v>
      </c>
      <c r="AH340" s="8">
        <f>IF(SUM($I340:AG340)&lt;SUMIF($J$5:AG$5, $D340,$J$318:AG$318), SUMIF($J$5:AG$5, $D340,$J$318:AG$318)/$I$310, SUMIF($J$5:AG$5, $D340,$J$318:AG$318)-SUM($I340:AG340))</f>
        <v>0.7957400200774869</v>
      </c>
      <c r="AI340" s="8">
        <f>IF(SUM($I340:AH340)&lt;SUMIF($J$5:AH$5, $D340,$J$318:AH$318), SUMIF($J$5:AH$5, $D340,$J$318:AH$318)/$I$310, SUMIF($J$5:AH$5, $D340,$J$318:AH$318)-SUM($I340:AH340))</f>
        <v>0.7957400200774869</v>
      </c>
      <c r="AJ340" s="8">
        <f>IF(SUM($I340:AI340)&lt;SUMIF($J$5:AI$5, $D340,$J$318:AI$318), SUMIF($J$5:AI$5, $D340,$J$318:AI$318)/$I$310, SUMIF($J$5:AI$5, $D340,$J$318:AI$318)-SUM($I340:AI340))</f>
        <v>0.7957400200774869</v>
      </c>
      <c r="AK340" s="8">
        <f>IF(SUM($I340:AJ340)&lt;SUMIF($J$5:AJ$5, $D340,$J$318:AJ$318), SUMIF($J$5:AJ$5, $D340,$J$318:AJ$318)/$I$310, SUMIF($J$5:AJ$5, $D340,$J$318:AJ$318)-SUM($I340:AJ340))</f>
        <v>0.7957400200774869</v>
      </c>
      <c r="AL340" s="8">
        <f>IF(SUM($I340:AK340)&lt;SUMIF($J$5:AK$5, $D340,$J$318:AK$318), SUMIF($J$5:AK$5, $D340,$J$318:AK$318)/$I$310, SUMIF($J$5:AK$5, $D340,$J$318:AK$318)-SUM($I340:AK340))</f>
        <v>0.7957400200774869</v>
      </c>
      <c r="AM340" s="8">
        <f>IF(SUM($I340:AL340)&lt;SUMIF($J$5:AL$5, $D340,$J$318:AL$318), SUMIF($J$5:AL$5, $D340,$J$318:AL$318)/$I$310, SUMIF($J$5:AL$5, $D340,$J$318:AL$318)-SUM($I340:AL340))</f>
        <v>0.7957400200774869</v>
      </c>
      <c r="AP340" s="9"/>
    </row>
    <row r="341" spans="4:42" ht="12.75" customHeight="1">
      <c r="D341" s="36">
        <f t="shared" si="226"/>
        <v>2032</v>
      </c>
      <c r="E341" s="1" t="s">
        <v>50</v>
      </c>
      <c r="I341" s="57"/>
      <c r="J341" s="8">
        <f>IF(SUM($I341:I341)&lt;SUMIF(I$5:$J$5, $D341,I$318:$J$318), SUMIF(I$5:$J$5, $D341,I$318:$J$318)/$I$310, SUMIF(I$5:$J$5, $D341,I$318:$J$318)-SUM($I341:I341))</f>
        <v>0</v>
      </c>
      <c r="K341" s="8">
        <f>IF(SUM($I341:J341)&lt;SUMIF(J$5:$J$5, $D341,J$318:$J$318), SUMIF(J$5:$J$5, $D341,J$318:$J$318)/$I$310, SUMIF(J$5:$J$5, $D341,J$318:$J$318)-SUM($I341:J341))</f>
        <v>0</v>
      </c>
      <c r="L341" s="8">
        <f>IF(SUM($I341:K341)&lt;SUMIF($J$5:K$5, $D341,$J$318:K$318), SUMIF($J$5:K$5, $D341,$J$318:K$318)/$I$310, SUMIF($J$5:K$5, $D341,$J$318:K$318)-SUM($I341:K341))</f>
        <v>0</v>
      </c>
      <c r="M341" s="8">
        <f>IF(SUM($I341:L341)&lt;SUMIF($J$5:L$5, $D341,$J$318:L$318), SUMIF($J$5:L$5, $D341,$J$318:L$318)/$I$310, SUMIF($J$5:L$5, $D341,$J$318:L$318)-SUM($I341:L341))</f>
        <v>0</v>
      </c>
      <c r="N341" s="8">
        <f>IF(SUM($I341:M341)&lt;SUMIF($J$5:M$5, $D341,$J$318:M$318), SUMIF($J$5:M$5, $D341,$J$318:M$318)/$I$310, SUMIF($J$5:M$5, $D341,$J$318:M$318)-SUM($I341:M341))</f>
        <v>0</v>
      </c>
      <c r="O341" s="8">
        <f>IF(SUM($I341:N341)&lt;SUMIF($J$5:N$5, $D341,$J$318:N$318), SUMIF($J$5:N$5, $D341,$J$318:N$318)/$I$310, SUMIF($J$5:N$5, $D341,$J$318:N$318)-SUM($I341:N341))</f>
        <v>0</v>
      </c>
      <c r="P341" s="8">
        <f>IF(SUM($I341:O341)&lt;SUMIF($J$5:O$5, $D341,$J$318:O$318), SUMIF($J$5:O$5, $D341,$J$318:O$318)/$I$310, SUMIF($J$5:O$5, $D341,$J$318:O$318)-SUM($I341:O341))</f>
        <v>0</v>
      </c>
      <c r="Q341" s="8">
        <f>IF(SUM($I341:P341)&lt;SUMIF($J$5:P$5, $D341,$J$318:P$318), SUMIF($J$5:P$5, $D341,$J$318:P$318)/$I$310, SUMIF($J$5:P$5, $D341,$J$318:P$318)-SUM($I341:P341))</f>
        <v>0</v>
      </c>
      <c r="R341" s="8">
        <f>IF(SUM($I341:Q341)&lt;SUMIF($J$5:Q$5, $D341,$J$318:Q$318), SUMIF($J$5:Q$5, $D341,$J$318:Q$318)/$I$310, SUMIF($J$5:Q$5, $D341,$J$318:Q$318)-SUM($I341:Q341))</f>
        <v>0</v>
      </c>
      <c r="S341" s="8">
        <f>IF(SUM($I341:R341)&lt;SUMIF($J$5:R$5, $D341,$J$318:R$318), SUMIF($J$5:R$5, $D341,$J$318:R$318)/$I$310, SUMIF($J$5:R$5, $D341,$J$318:R$318)-SUM($I341:R341))</f>
        <v>0</v>
      </c>
      <c r="T341" s="8">
        <f>IF(SUM($I341:S341)&lt;SUMIF($J$5:S$5, $D341,$J$318:S$318), SUMIF($J$5:S$5, $D341,$J$318:S$318)/$I$310, SUMIF($J$5:S$5, $D341,$J$318:S$318)-SUM($I341:S341))</f>
        <v>0</v>
      </c>
      <c r="U341" s="8">
        <f>IF(SUM($I341:T341)&lt;SUMIF($J$5:T$5, $D341,$J$318:T$318), SUMIF($J$5:T$5, $D341,$J$318:T$318)/$I$310, SUMIF($J$5:T$5, $D341,$J$318:T$318)-SUM($I341:T341))</f>
        <v>0</v>
      </c>
      <c r="V341" s="8">
        <f>IF(SUM($I341:U341)&lt;SUMIF($J$5:U$5, $D341,$J$318:U$318), SUMIF($J$5:U$5, $D341,$J$318:U$318)/$I$310, SUMIF($J$5:U$5, $D341,$J$318:U$318)-SUM($I341:U341))</f>
        <v>0</v>
      </c>
      <c r="W341" s="8">
        <f>IF(SUM($I341:V341)&lt;SUMIF($J$5:V$5, $D341,$J$318:V$318), SUMIF($J$5:V$5, $D341,$J$318:V$318)/$I$310, SUMIF($J$5:V$5, $D341,$J$318:V$318)-SUM($I341:V341))</f>
        <v>0</v>
      </c>
      <c r="X341" s="8">
        <f>IF(SUM($I341:W341)&lt;SUMIF($J$5:W$5, $D341,$J$318:W$318), SUMIF($J$5:W$5, $D341,$J$318:W$318)/$I$310, SUMIF($J$5:W$5, $D341,$J$318:W$318)-SUM($I341:W341))</f>
        <v>0</v>
      </c>
      <c r="Y341" s="8">
        <f>IF(SUM($I341:X341)&lt;SUMIF($J$5:X$5, $D341,$J$318:X$318), SUMIF($J$5:X$5, $D341,$J$318:X$318)/$I$310, SUMIF($J$5:X$5, $D341,$J$318:X$318)-SUM($I341:X341))</f>
        <v>0</v>
      </c>
      <c r="Z341" s="8">
        <f>IF(SUM($I341:Y341)&lt;SUMIF($J$5:Y$5, $D341,$J$318:Y$318), SUMIF($J$5:Y$5, $D341,$J$318:Y$318)/$I$310, SUMIF($J$5:Y$5, $D341,$J$318:Y$318)-SUM($I341:Y341))</f>
        <v>0</v>
      </c>
      <c r="AA341" s="8">
        <f>IF(SUM($I341:Z341)&lt;SUMIF($J$5:Z$5, $D341,$J$318:Z$318), SUMIF($J$5:Z$5, $D341,$J$318:Z$318)/$I$310, SUMIF($J$5:Z$5, $D341,$J$318:Z$318)-SUM($I341:Z341))</f>
        <v>0</v>
      </c>
      <c r="AB341" s="8">
        <f>IF(SUM($I341:AA341)&lt;SUMIF($J$5:AA$5, $D341,$J$318:AA$318), SUMIF($J$5:AA$5, $D341,$J$318:AA$318)/$I$310, SUMIF($J$5:AA$5, $D341,$J$318:AA$318)-SUM($I341:AA341))</f>
        <v>0</v>
      </c>
      <c r="AC341" s="8">
        <f>IF(SUM($I341:AB341)&lt;SUMIF($J$5:AB$5, $D341,$J$318:AB$318), SUMIF($J$5:AB$5, $D341,$J$318:AB$318)/$I$310, SUMIF($J$5:AB$5, $D341,$J$318:AB$318)-SUM($I341:AB341))</f>
        <v>0</v>
      </c>
      <c r="AD341" s="8">
        <f>IF(SUM($I341:AC341)&lt;SUMIF($J$5:AC$5, $D341,$J$318:AC$318), SUMIF($J$5:AC$5, $D341,$J$318:AC$318)/$I$310, SUMIF($J$5:AC$5, $D341,$J$318:AC$318)-SUM($I341:AC341))</f>
        <v>0</v>
      </c>
      <c r="AE341" s="8">
        <f>IF(SUM($I341:AD341)&lt;SUMIF($J$5:AD$5, $D341,$J$318:AD$318), SUMIF($J$5:AD$5, $D341,$J$318:AD$318)/$I$310, SUMIF($J$5:AD$5, $D341,$J$318:AD$318)-SUM($I341:AD341))</f>
        <v>0</v>
      </c>
      <c r="AF341" s="8">
        <f>IF(SUM($I341:AE341)&lt;SUMIF($J$5:AE$5, $D341,$J$318:AE$318), SUMIF($J$5:AE$5, $D341,$J$318:AE$318)/$I$310, SUMIF($J$5:AE$5, $D341,$J$318:AE$318)-SUM($I341:AE341))</f>
        <v>0.7957400200774869</v>
      </c>
      <c r="AG341" s="8">
        <f>IF(SUM($I341:AF341)&lt;SUMIF($J$5:AF$5, $D341,$J$318:AF$318), SUMIF($J$5:AF$5, $D341,$J$318:AF$318)/$I$310, SUMIF($J$5:AF$5, $D341,$J$318:AF$318)-SUM($I341:AF341))</f>
        <v>0.7957400200774869</v>
      </c>
      <c r="AH341" s="8">
        <f>IF(SUM($I341:AG341)&lt;SUMIF($J$5:AG$5, $D341,$J$318:AG$318), SUMIF($J$5:AG$5, $D341,$J$318:AG$318)/$I$310, SUMIF($J$5:AG$5, $D341,$J$318:AG$318)-SUM($I341:AG341))</f>
        <v>0.7957400200774869</v>
      </c>
      <c r="AI341" s="8">
        <f>IF(SUM($I341:AH341)&lt;SUMIF($J$5:AH$5, $D341,$J$318:AH$318), SUMIF($J$5:AH$5, $D341,$J$318:AH$318)/$I$310, SUMIF($J$5:AH$5, $D341,$J$318:AH$318)-SUM($I341:AH341))</f>
        <v>0.7957400200774869</v>
      </c>
      <c r="AJ341" s="8">
        <f>IF(SUM($I341:AI341)&lt;SUMIF($J$5:AI$5, $D341,$J$318:AI$318), SUMIF($J$5:AI$5, $D341,$J$318:AI$318)/$I$310, SUMIF($J$5:AI$5, $D341,$J$318:AI$318)-SUM($I341:AI341))</f>
        <v>0.7957400200774869</v>
      </c>
      <c r="AK341" s="8">
        <f>IF(SUM($I341:AJ341)&lt;SUMIF($J$5:AJ$5, $D341,$J$318:AJ$318), SUMIF($J$5:AJ$5, $D341,$J$318:AJ$318)/$I$310, SUMIF($J$5:AJ$5, $D341,$J$318:AJ$318)-SUM($I341:AJ341))</f>
        <v>0.7957400200774869</v>
      </c>
      <c r="AL341" s="8">
        <f>IF(SUM($I341:AK341)&lt;SUMIF($J$5:AK$5, $D341,$J$318:AK$318), SUMIF($J$5:AK$5, $D341,$J$318:AK$318)/$I$310, SUMIF($J$5:AK$5, $D341,$J$318:AK$318)-SUM($I341:AK341))</f>
        <v>0.7957400200774869</v>
      </c>
      <c r="AM341" s="8">
        <f>IF(SUM($I341:AL341)&lt;SUMIF($J$5:AL$5, $D341,$J$318:AL$318), SUMIF($J$5:AL$5, $D341,$J$318:AL$318)/$I$310, SUMIF($J$5:AL$5, $D341,$J$318:AL$318)-SUM($I341:AL341))</f>
        <v>0.7957400200774869</v>
      </c>
      <c r="AP341" s="9"/>
    </row>
    <row r="342" spans="4:42" ht="12.75" customHeight="1">
      <c r="D342" s="36">
        <f t="shared" si="226"/>
        <v>2033</v>
      </c>
      <c r="E342" s="1" t="s">
        <v>50</v>
      </c>
      <c r="I342" s="57"/>
      <c r="J342" s="8">
        <f>IF(SUM($I342:I342)&lt;SUMIF(I$5:$J$5, $D342,I$318:$J$318), SUMIF(I$5:$J$5, $D342,I$318:$J$318)/$I$310, SUMIF(I$5:$J$5, $D342,I$318:$J$318)-SUM($I342:I342))</f>
        <v>0</v>
      </c>
      <c r="K342" s="8">
        <f>IF(SUM($I342:J342)&lt;SUMIF(J$5:$J$5, $D342,J$318:$J$318), SUMIF(J$5:$J$5, $D342,J$318:$J$318)/$I$310, SUMIF(J$5:$J$5, $D342,J$318:$J$318)-SUM($I342:J342))</f>
        <v>0</v>
      </c>
      <c r="L342" s="8">
        <f>IF(SUM($I342:K342)&lt;SUMIF($J$5:K$5, $D342,$J$318:K$318), SUMIF($J$5:K$5, $D342,$J$318:K$318)/$I$310, SUMIF($J$5:K$5, $D342,$J$318:K$318)-SUM($I342:K342))</f>
        <v>0</v>
      </c>
      <c r="M342" s="8">
        <f>IF(SUM($I342:L342)&lt;SUMIF($J$5:L$5, $D342,$J$318:L$318), SUMIF($J$5:L$5, $D342,$J$318:L$318)/$I$310, SUMIF($J$5:L$5, $D342,$J$318:L$318)-SUM($I342:L342))</f>
        <v>0</v>
      </c>
      <c r="N342" s="8">
        <f>IF(SUM($I342:M342)&lt;SUMIF($J$5:M$5, $D342,$J$318:M$318), SUMIF($J$5:M$5, $D342,$J$318:M$318)/$I$310, SUMIF($J$5:M$5, $D342,$J$318:M$318)-SUM($I342:M342))</f>
        <v>0</v>
      </c>
      <c r="O342" s="8">
        <f>IF(SUM($I342:N342)&lt;SUMIF($J$5:N$5, $D342,$J$318:N$318), SUMIF($J$5:N$5, $D342,$J$318:N$318)/$I$310, SUMIF($J$5:N$5, $D342,$J$318:N$318)-SUM($I342:N342))</f>
        <v>0</v>
      </c>
      <c r="P342" s="8">
        <f>IF(SUM($I342:O342)&lt;SUMIF($J$5:O$5, $D342,$J$318:O$318), SUMIF($J$5:O$5, $D342,$J$318:O$318)/$I$310, SUMIF($J$5:O$5, $D342,$J$318:O$318)-SUM($I342:O342))</f>
        <v>0</v>
      </c>
      <c r="Q342" s="8">
        <f>IF(SUM($I342:P342)&lt;SUMIF($J$5:P$5, $D342,$J$318:P$318), SUMIF($J$5:P$5, $D342,$J$318:P$318)/$I$310, SUMIF($J$5:P$5, $D342,$J$318:P$318)-SUM($I342:P342))</f>
        <v>0</v>
      </c>
      <c r="R342" s="8">
        <f>IF(SUM($I342:Q342)&lt;SUMIF($J$5:Q$5, $D342,$J$318:Q$318), SUMIF($J$5:Q$5, $D342,$J$318:Q$318)/$I$310, SUMIF($J$5:Q$5, $D342,$J$318:Q$318)-SUM($I342:Q342))</f>
        <v>0</v>
      </c>
      <c r="S342" s="8">
        <f>IF(SUM($I342:R342)&lt;SUMIF($J$5:R$5, $D342,$J$318:R$318), SUMIF($J$5:R$5, $D342,$J$318:R$318)/$I$310, SUMIF($J$5:R$5, $D342,$J$318:R$318)-SUM($I342:R342))</f>
        <v>0</v>
      </c>
      <c r="T342" s="8">
        <f>IF(SUM($I342:S342)&lt;SUMIF($J$5:S$5, $D342,$J$318:S$318), SUMIF($J$5:S$5, $D342,$J$318:S$318)/$I$310, SUMIF($J$5:S$5, $D342,$J$318:S$318)-SUM($I342:S342))</f>
        <v>0</v>
      </c>
      <c r="U342" s="8">
        <f>IF(SUM($I342:T342)&lt;SUMIF($J$5:T$5, $D342,$J$318:T$318), SUMIF($J$5:T$5, $D342,$J$318:T$318)/$I$310, SUMIF($J$5:T$5, $D342,$J$318:T$318)-SUM($I342:T342))</f>
        <v>0</v>
      </c>
      <c r="V342" s="8">
        <f>IF(SUM($I342:U342)&lt;SUMIF($J$5:U$5, $D342,$J$318:U$318), SUMIF($J$5:U$5, $D342,$J$318:U$318)/$I$310, SUMIF($J$5:U$5, $D342,$J$318:U$318)-SUM($I342:U342))</f>
        <v>0</v>
      </c>
      <c r="W342" s="8">
        <f>IF(SUM($I342:V342)&lt;SUMIF($J$5:V$5, $D342,$J$318:V$318), SUMIF($J$5:V$5, $D342,$J$318:V$318)/$I$310, SUMIF($J$5:V$5, $D342,$J$318:V$318)-SUM($I342:V342))</f>
        <v>0</v>
      </c>
      <c r="X342" s="8">
        <f>IF(SUM($I342:W342)&lt;SUMIF($J$5:W$5, $D342,$J$318:W$318), SUMIF($J$5:W$5, $D342,$J$318:W$318)/$I$310, SUMIF($J$5:W$5, $D342,$J$318:W$318)-SUM($I342:W342))</f>
        <v>0</v>
      </c>
      <c r="Y342" s="8">
        <f>IF(SUM($I342:X342)&lt;SUMIF($J$5:X$5, $D342,$J$318:X$318), SUMIF($J$5:X$5, $D342,$J$318:X$318)/$I$310, SUMIF($J$5:X$5, $D342,$J$318:X$318)-SUM($I342:X342))</f>
        <v>0</v>
      </c>
      <c r="Z342" s="8">
        <f>IF(SUM($I342:Y342)&lt;SUMIF($J$5:Y$5, $D342,$J$318:Y$318), SUMIF($J$5:Y$5, $D342,$J$318:Y$318)/$I$310, SUMIF($J$5:Y$5, $D342,$J$318:Y$318)-SUM($I342:Y342))</f>
        <v>0</v>
      </c>
      <c r="AA342" s="8">
        <f>IF(SUM($I342:Z342)&lt;SUMIF($J$5:Z$5, $D342,$J$318:Z$318), SUMIF($J$5:Z$5, $D342,$J$318:Z$318)/$I$310, SUMIF($J$5:Z$5, $D342,$J$318:Z$318)-SUM($I342:Z342))</f>
        <v>0</v>
      </c>
      <c r="AB342" s="8">
        <f>IF(SUM($I342:AA342)&lt;SUMIF($J$5:AA$5, $D342,$J$318:AA$318), SUMIF($J$5:AA$5, $D342,$J$318:AA$318)/$I$310, SUMIF($J$5:AA$5, $D342,$J$318:AA$318)-SUM($I342:AA342))</f>
        <v>0</v>
      </c>
      <c r="AC342" s="8">
        <f>IF(SUM($I342:AB342)&lt;SUMIF($J$5:AB$5, $D342,$J$318:AB$318), SUMIF($J$5:AB$5, $D342,$J$318:AB$318)/$I$310, SUMIF($J$5:AB$5, $D342,$J$318:AB$318)-SUM($I342:AB342))</f>
        <v>0</v>
      </c>
      <c r="AD342" s="8">
        <f>IF(SUM($I342:AC342)&lt;SUMIF($J$5:AC$5, $D342,$J$318:AC$318), SUMIF($J$5:AC$5, $D342,$J$318:AC$318)/$I$310, SUMIF($J$5:AC$5, $D342,$J$318:AC$318)-SUM($I342:AC342))</f>
        <v>0</v>
      </c>
      <c r="AE342" s="8">
        <f>IF(SUM($I342:AD342)&lt;SUMIF($J$5:AD$5, $D342,$J$318:AD$318), SUMIF($J$5:AD$5, $D342,$J$318:AD$318)/$I$310, SUMIF($J$5:AD$5, $D342,$J$318:AD$318)-SUM($I342:AD342))</f>
        <v>0</v>
      </c>
      <c r="AF342" s="8">
        <f>IF(SUM($I342:AE342)&lt;SUMIF($J$5:AE$5, $D342,$J$318:AE$318), SUMIF($J$5:AE$5, $D342,$J$318:AE$318)/$I$310, SUMIF($J$5:AE$5, $D342,$J$318:AE$318)-SUM($I342:AE342))</f>
        <v>0</v>
      </c>
      <c r="AG342" s="8">
        <f>IF(SUM($I342:AF342)&lt;SUMIF($J$5:AF$5, $D342,$J$318:AF$318), SUMIF($J$5:AF$5, $D342,$J$318:AF$318)/$I$310, SUMIF($J$5:AF$5, $D342,$J$318:AF$318)-SUM($I342:AF342))</f>
        <v>0.7957400200774869</v>
      </c>
      <c r="AH342" s="8">
        <f>IF(SUM($I342:AG342)&lt;SUMIF($J$5:AG$5, $D342,$J$318:AG$318), SUMIF($J$5:AG$5, $D342,$J$318:AG$318)/$I$310, SUMIF($J$5:AG$5, $D342,$J$318:AG$318)-SUM($I342:AG342))</f>
        <v>0.7957400200774869</v>
      </c>
      <c r="AI342" s="8">
        <f>IF(SUM($I342:AH342)&lt;SUMIF($J$5:AH$5, $D342,$J$318:AH$318), SUMIF($J$5:AH$5, $D342,$J$318:AH$318)/$I$310, SUMIF($J$5:AH$5, $D342,$J$318:AH$318)-SUM($I342:AH342))</f>
        <v>0.7957400200774869</v>
      </c>
      <c r="AJ342" s="8">
        <f>IF(SUM($I342:AI342)&lt;SUMIF($J$5:AI$5, $D342,$J$318:AI$318), SUMIF($J$5:AI$5, $D342,$J$318:AI$318)/$I$310, SUMIF($J$5:AI$5, $D342,$J$318:AI$318)-SUM($I342:AI342))</f>
        <v>0.7957400200774869</v>
      </c>
      <c r="AK342" s="8">
        <f>IF(SUM($I342:AJ342)&lt;SUMIF($J$5:AJ$5, $D342,$J$318:AJ$318), SUMIF($J$5:AJ$5, $D342,$J$318:AJ$318)/$I$310, SUMIF($J$5:AJ$5, $D342,$J$318:AJ$318)-SUM($I342:AJ342))</f>
        <v>0.7957400200774869</v>
      </c>
      <c r="AL342" s="8">
        <f>IF(SUM($I342:AK342)&lt;SUMIF($J$5:AK$5, $D342,$J$318:AK$318), SUMIF($J$5:AK$5, $D342,$J$318:AK$318)/$I$310, SUMIF($J$5:AK$5, $D342,$J$318:AK$318)-SUM($I342:AK342))</f>
        <v>0.7957400200774869</v>
      </c>
      <c r="AM342" s="8">
        <f>IF(SUM($I342:AL342)&lt;SUMIF($J$5:AL$5, $D342,$J$318:AL$318), SUMIF($J$5:AL$5, $D342,$J$318:AL$318)/$I$310, SUMIF($J$5:AL$5, $D342,$J$318:AL$318)-SUM($I342:AL342))</f>
        <v>0.7957400200774869</v>
      </c>
      <c r="AP342" s="9"/>
    </row>
    <row r="343" spans="4:42" ht="12.75" customHeight="1">
      <c r="D343" s="36">
        <f t="shared" si="226"/>
        <v>2034</v>
      </c>
      <c r="E343" s="1" t="s">
        <v>50</v>
      </c>
      <c r="I343" s="57"/>
      <c r="J343" s="8">
        <f>IF(SUM($I343:I343)&lt;SUMIF(I$5:$J$5, $D343,I$318:$J$318), SUMIF(I$5:$J$5, $D343,I$318:$J$318)/$I$310, SUMIF(I$5:$J$5, $D343,I$318:$J$318)-SUM($I343:I343))</f>
        <v>0</v>
      </c>
      <c r="K343" s="8">
        <f>IF(SUM($I343:J343)&lt;SUMIF(J$5:$J$5, $D343,J$318:$J$318), SUMIF(J$5:$J$5, $D343,J$318:$J$318)/$I$310, SUMIF(J$5:$J$5, $D343,J$318:$J$318)-SUM($I343:J343))</f>
        <v>0</v>
      </c>
      <c r="L343" s="8">
        <f>IF(SUM($I343:K343)&lt;SUMIF($J$5:K$5, $D343,$J$318:K$318), SUMIF($J$5:K$5, $D343,$J$318:K$318)/$I$310, SUMIF($J$5:K$5, $D343,$J$318:K$318)-SUM($I343:K343))</f>
        <v>0</v>
      </c>
      <c r="M343" s="8">
        <f>IF(SUM($I343:L343)&lt;SUMIF($J$5:L$5, $D343,$J$318:L$318), SUMIF($J$5:L$5, $D343,$J$318:L$318)/$I$310, SUMIF($J$5:L$5, $D343,$J$318:L$318)-SUM($I343:L343))</f>
        <v>0</v>
      </c>
      <c r="N343" s="8">
        <f>IF(SUM($I343:M343)&lt;SUMIF($J$5:M$5, $D343,$J$318:M$318), SUMIF($J$5:M$5, $D343,$J$318:M$318)/$I$310, SUMIF($J$5:M$5, $D343,$J$318:M$318)-SUM($I343:M343))</f>
        <v>0</v>
      </c>
      <c r="O343" s="8">
        <f>IF(SUM($I343:N343)&lt;SUMIF($J$5:N$5, $D343,$J$318:N$318), SUMIF($J$5:N$5, $D343,$J$318:N$318)/$I$310, SUMIF($J$5:N$5, $D343,$J$318:N$318)-SUM($I343:N343))</f>
        <v>0</v>
      </c>
      <c r="P343" s="8">
        <f>IF(SUM($I343:O343)&lt;SUMIF($J$5:O$5, $D343,$J$318:O$318), SUMIF($J$5:O$5, $D343,$J$318:O$318)/$I$310, SUMIF($J$5:O$5, $D343,$J$318:O$318)-SUM($I343:O343))</f>
        <v>0</v>
      </c>
      <c r="Q343" s="8">
        <f>IF(SUM($I343:P343)&lt;SUMIF($J$5:P$5, $D343,$J$318:P$318), SUMIF($J$5:P$5, $D343,$J$318:P$318)/$I$310, SUMIF($J$5:P$5, $D343,$J$318:P$318)-SUM($I343:P343))</f>
        <v>0</v>
      </c>
      <c r="R343" s="8">
        <f>IF(SUM($I343:Q343)&lt;SUMIF($J$5:Q$5, $D343,$J$318:Q$318), SUMIF($J$5:Q$5, $D343,$J$318:Q$318)/$I$310, SUMIF($J$5:Q$5, $D343,$J$318:Q$318)-SUM($I343:Q343))</f>
        <v>0</v>
      </c>
      <c r="S343" s="8">
        <f>IF(SUM($I343:R343)&lt;SUMIF($J$5:R$5, $D343,$J$318:R$318), SUMIF($J$5:R$5, $D343,$J$318:R$318)/$I$310, SUMIF($J$5:R$5, $D343,$J$318:R$318)-SUM($I343:R343))</f>
        <v>0</v>
      </c>
      <c r="T343" s="8">
        <f>IF(SUM($I343:S343)&lt;SUMIF($J$5:S$5, $D343,$J$318:S$318), SUMIF($J$5:S$5, $D343,$J$318:S$318)/$I$310, SUMIF($J$5:S$5, $D343,$J$318:S$318)-SUM($I343:S343))</f>
        <v>0</v>
      </c>
      <c r="U343" s="8">
        <f>IF(SUM($I343:T343)&lt;SUMIF($J$5:T$5, $D343,$J$318:T$318), SUMIF($J$5:T$5, $D343,$J$318:T$318)/$I$310, SUMIF($J$5:T$5, $D343,$J$318:T$318)-SUM($I343:T343))</f>
        <v>0</v>
      </c>
      <c r="V343" s="8">
        <f>IF(SUM($I343:U343)&lt;SUMIF($J$5:U$5, $D343,$J$318:U$318), SUMIF($J$5:U$5, $D343,$J$318:U$318)/$I$310, SUMIF($J$5:U$5, $D343,$J$318:U$318)-SUM($I343:U343))</f>
        <v>0</v>
      </c>
      <c r="W343" s="8">
        <f>IF(SUM($I343:V343)&lt;SUMIF($J$5:V$5, $D343,$J$318:V$318), SUMIF($J$5:V$5, $D343,$J$318:V$318)/$I$310, SUMIF($J$5:V$5, $D343,$J$318:V$318)-SUM($I343:V343))</f>
        <v>0</v>
      </c>
      <c r="X343" s="8">
        <f>IF(SUM($I343:W343)&lt;SUMIF($J$5:W$5, $D343,$J$318:W$318), SUMIF($J$5:W$5, $D343,$J$318:W$318)/$I$310, SUMIF($J$5:W$5, $D343,$J$318:W$318)-SUM($I343:W343))</f>
        <v>0</v>
      </c>
      <c r="Y343" s="8">
        <f>IF(SUM($I343:X343)&lt;SUMIF($J$5:X$5, $D343,$J$318:X$318), SUMIF($J$5:X$5, $D343,$J$318:X$318)/$I$310, SUMIF($J$5:X$5, $D343,$J$318:X$318)-SUM($I343:X343))</f>
        <v>0</v>
      </c>
      <c r="Z343" s="8">
        <f>IF(SUM($I343:Y343)&lt;SUMIF($J$5:Y$5, $D343,$J$318:Y$318), SUMIF($J$5:Y$5, $D343,$J$318:Y$318)/$I$310, SUMIF($J$5:Y$5, $D343,$J$318:Y$318)-SUM($I343:Y343))</f>
        <v>0</v>
      </c>
      <c r="AA343" s="8">
        <f>IF(SUM($I343:Z343)&lt;SUMIF($J$5:Z$5, $D343,$J$318:Z$318), SUMIF($J$5:Z$5, $D343,$J$318:Z$318)/$I$310, SUMIF($J$5:Z$5, $D343,$J$318:Z$318)-SUM($I343:Z343))</f>
        <v>0</v>
      </c>
      <c r="AB343" s="8">
        <f>IF(SUM($I343:AA343)&lt;SUMIF($J$5:AA$5, $D343,$J$318:AA$318), SUMIF($J$5:AA$5, $D343,$J$318:AA$318)/$I$310, SUMIF($J$5:AA$5, $D343,$J$318:AA$318)-SUM($I343:AA343))</f>
        <v>0</v>
      </c>
      <c r="AC343" s="8">
        <f>IF(SUM($I343:AB343)&lt;SUMIF($J$5:AB$5, $D343,$J$318:AB$318), SUMIF($J$5:AB$5, $D343,$J$318:AB$318)/$I$310, SUMIF($J$5:AB$5, $D343,$J$318:AB$318)-SUM($I343:AB343))</f>
        <v>0</v>
      </c>
      <c r="AD343" s="8">
        <f>IF(SUM($I343:AC343)&lt;SUMIF($J$5:AC$5, $D343,$J$318:AC$318), SUMIF($J$5:AC$5, $D343,$J$318:AC$318)/$I$310, SUMIF($J$5:AC$5, $D343,$J$318:AC$318)-SUM($I343:AC343))</f>
        <v>0</v>
      </c>
      <c r="AE343" s="8">
        <f>IF(SUM($I343:AD343)&lt;SUMIF($J$5:AD$5, $D343,$J$318:AD$318), SUMIF($J$5:AD$5, $D343,$J$318:AD$318)/$I$310, SUMIF($J$5:AD$5, $D343,$J$318:AD$318)-SUM($I343:AD343))</f>
        <v>0</v>
      </c>
      <c r="AF343" s="8">
        <f>IF(SUM($I343:AE343)&lt;SUMIF($J$5:AE$5, $D343,$J$318:AE$318), SUMIF($J$5:AE$5, $D343,$J$318:AE$318)/$I$310, SUMIF($J$5:AE$5, $D343,$J$318:AE$318)-SUM($I343:AE343))</f>
        <v>0</v>
      </c>
      <c r="AG343" s="8">
        <f>IF(SUM($I343:AF343)&lt;SUMIF($J$5:AF$5, $D343,$J$318:AF$318), SUMIF($J$5:AF$5, $D343,$J$318:AF$318)/$I$310, SUMIF($J$5:AF$5, $D343,$J$318:AF$318)-SUM($I343:AF343))</f>
        <v>0</v>
      </c>
      <c r="AH343" s="8">
        <f>IF(SUM($I343:AG343)&lt;SUMIF($J$5:AG$5, $D343,$J$318:AG$318), SUMIF($J$5:AG$5, $D343,$J$318:AG$318)/$I$310, SUMIF($J$5:AG$5, $D343,$J$318:AG$318)-SUM($I343:AG343))</f>
        <v>0.7957400200774869</v>
      </c>
      <c r="AI343" s="8">
        <f>IF(SUM($I343:AH343)&lt;SUMIF($J$5:AH$5, $D343,$J$318:AH$318), SUMIF($J$5:AH$5, $D343,$J$318:AH$318)/$I$310, SUMIF($J$5:AH$5, $D343,$J$318:AH$318)-SUM($I343:AH343))</f>
        <v>0.7957400200774869</v>
      </c>
      <c r="AJ343" s="8">
        <f>IF(SUM($I343:AI343)&lt;SUMIF($J$5:AI$5, $D343,$J$318:AI$318), SUMIF($J$5:AI$5, $D343,$J$318:AI$318)/$I$310, SUMIF($J$5:AI$5, $D343,$J$318:AI$318)-SUM($I343:AI343))</f>
        <v>0.7957400200774869</v>
      </c>
      <c r="AK343" s="8">
        <f>IF(SUM($I343:AJ343)&lt;SUMIF($J$5:AJ$5, $D343,$J$318:AJ$318), SUMIF($J$5:AJ$5, $D343,$J$318:AJ$318)/$I$310, SUMIF($J$5:AJ$5, $D343,$J$318:AJ$318)-SUM($I343:AJ343))</f>
        <v>0.7957400200774869</v>
      </c>
      <c r="AL343" s="8">
        <f>IF(SUM($I343:AK343)&lt;SUMIF($J$5:AK$5, $D343,$J$318:AK$318), SUMIF($J$5:AK$5, $D343,$J$318:AK$318)/$I$310, SUMIF($J$5:AK$5, $D343,$J$318:AK$318)-SUM($I343:AK343))</f>
        <v>0.7957400200774869</v>
      </c>
      <c r="AM343" s="8">
        <f>IF(SUM($I343:AL343)&lt;SUMIF($J$5:AL$5, $D343,$J$318:AL$318), SUMIF($J$5:AL$5, $D343,$J$318:AL$318)/$I$310, SUMIF($J$5:AL$5, $D343,$J$318:AL$318)-SUM($I343:AL343))</f>
        <v>0.7957400200774869</v>
      </c>
      <c r="AP343" s="9"/>
    </row>
    <row r="344" spans="4:42" ht="12.75" customHeight="1">
      <c r="D344" s="36">
        <f t="shared" si="226"/>
        <v>2035</v>
      </c>
      <c r="E344" s="1" t="s">
        <v>50</v>
      </c>
      <c r="I344" s="57"/>
      <c r="J344" s="8">
        <f>IF(SUM($I344:I344)&lt;SUMIF(I$5:$J$5, $D344,I$318:$J$318), SUMIF(I$5:$J$5, $D344,I$318:$J$318)/$I$310, SUMIF(I$5:$J$5, $D344,I$318:$J$318)-SUM($I344:I344))</f>
        <v>0</v>
      </c>
      <c r="K344" s="8">
        <f>IF(SUM($I344:J344)&lt;SUMIF(J$5:$J$5, $D344,J$318:$J$318), SUMIF(J$5:$J$5, $D344,J$318:$J$318)/$I$310, SUMIF(J$5:$J$5, $D344,J$318:$J$318)-SUM($I344:J344))</f>
        <v>0</v>
      </c>
      <c r="L344" s="8">
        <f>IF(SUM($I344:K344)&lt;SUMIF($J$5:K$5, $D344,$J$318:K$318), SUMIF($J$5:K$5, $D344,$J$318:K$318)/$I$310, SUMIF($J$5:K$5, $D344,$J$318:K$318)-SUM($I344:K344))</f>
        <v>0</v>
      </c>
      <c r="M344" s="8">
        <f>IF(SUM($I344:L344)&lt;SUMIF($J$5:L$5, $D344,$J$318:L$318), SUMIF($J$5:L$5, $D344,$J$318:L$318)/$I$310, SUMIF($J$5:L$5, $D344,$J$318:L$318)-SUM($I344:L344))</f>
        <v>0</v>
      </c>
      <c r="N344" s="8">
        <f>IF(SUM($I344:M344)&lt;SUMIF($J$5:M$5, $D344,$J$318:M$318), SUMIF($J$5:M$5, $D344,$J$318:M$318)/$I$310, SUMIF($J$5:M$5, $D344,$J$318:M$318)-SUM($I344:M344))</f>
        <v>0</v>
      </c>
      <c r="O344" s="8">
        <f>IF(SUM($I344:N344)&lt;SUMIF($J$5:N$5, $D344,$J$318:N$318), SUMIF($J$5:N$5, $D344,$J$318:N$318)/$I$310, SUMIF($J$5:N$5, $D344,$J$318:N$318)-SUM($I344:N344))</f>
        <v>0</v>
      </c>
      <c r="P344" s="8">
        <f>IF(SUM($I344:O344)&lt;SUMIF($J$5:O$5, $D344,$J$318:O$318), SUMIF($J$5:O$5, $D344,$J$318:O$318)/$I$310, SUMIF($J$5:O$5, $D344,$J$318:O$318)-SUM($I344:O344))</f>
        <v>0</v>
      </c>
      <c r="Q344" s="8">
        <f>IF(SUM($I344:P344)&lt;SUMIF($J$5:P$5, $D344,$J$318:P$318), SUMIF($J$5:P$5, $D344,$J$318:P$318)/$I$310, SUMIF($J$5:P$5, $D344,$J$318:P$318)-SUM($I344:P344))</f>
        <v>0</v>
      </c>
      <c r="R344" s="8">
        <f>IF(SUM($I344:Q344)&lt;SUMIF($J$5:Q$5, $D344,$J$318:Q$318), SUMIF($J$5:Q$5, $D344,$J$318:Q$318)/$I$310, SUMIF($J$5:Q$5, $D344,$J$318:Q$318)-SUM($I344:Q344))</f>
        <v>0</v>
      </c>
      <c r="S344" s="8">
        <f>IF(SUM($I344:R344)&lt;SUMIF($J$5:R$5, $D344,$J$318:R$318), SUMIF($J$5:R$5, $D344,$J$318:R$318)/$I$310, SUMIF($J$5:R$5, $D344,$J$318:R$318)-SUM($I344:R344))</f>
        <v>0</v>
      </c>
      <c r="T344" s="8">
        <f>IF(SUM($I344:S344)&lt;SUMIF($J$5:S$5, $D344,$J$318:S$318), SUMIF($J$5:S$5, $D344,$J$318:S$318)/$I$310, SUMIF($J$5:S$5, $D344,$J$318:S$318)-SUM($I344:S344))</f>
        <v>0</v>
      </c>
      <c r="U344" s="8">
        <f>IF(SUM($I344:T344)&lt;SUMIF($J$5:T$5, $D344,$J$318:T$318), SUMIF($J$5:T$5, $D344,$J$318:T$318)/$I$310, SUMIF($J$5:T$5, $D344,$J$318:T$318)-SUM($I344:T344))</f>
        <v>0</v>
      </c>
      <c r="V344" s="8">
        <f>IF(SUM($I344:U344)&lt;SUMIF($J$5:U$5, $D344,$J$318:U$318), SUMIF($J$5:U$5, $D344,$J$318:U$318)/$I$310, SUMIF($J$5:U$5, $D344,$J$318:U$318)-SUM($I344:U344))</f>
        <v>0</v>
      </c>
      <c r="W344" s="8">
        <f>IF(SUM($I344:V344)&lt;SUMIF($J$5:V$5, $D344,$J$318:V$318), SUMIF($J$5:V$5, $D344,$J$318:V$318)/$I$310, SUMIF($J$5:V$5, $D344,$J$318:V$318)-SUM($I344:V344))</f>
        <v>0</v>
      </c>
      <c r="X344" s="8">
        <f>IF(SUM($I344:W344)&lt;SUMIF($J$5:W$5, $D344,$J$318:W$318), SUMIF($J$5:W$5, $D344,$J$318:W$318)/$I$310, SUMIF($J$5:W$5, $D344,$J$318:W$318)-SUM($I344:W344))</f>
        <v>0</v>
      </c>
      <c r="Y344" s="8">
        <f>IF(SUM($I344:X344)&lt;SUMIF($J$5:X$5, $D344,$J$318:X$318), SUMIF($J$5:X$5, $D344,$J$318:X$318)/$I$310, SUMIF($J$5:X$5, $D344,$J$318:X$318)-SUM($I344:X344))</f>
        <v>0</v>
      </c>
      <c r="Z344" s="8">
        <f>IF(SUM($I344:Y344)&lt;SUMIF($J$5:Y$5, $D344,$J$318:Y$318), SUMIF($J$5:Y$5, $D344,$J$318:Y$318)/$I$310, SUMIF($J$5:Y$5, $D344,$J$318:Y$318)-SUM($I344:Y344))</f>
        <v>0</v>
      </c>
      <c r="AA344" s="8">
        <f>IF(SUM($I344:Z344)&lt;SUMIF($J$5:Z$5, $D344,$J$318:Z$318), SUMIF($J$5:Z$5, $D344,$J$318:Z$318)/$I$310, SUMIF($J$5:Z$5, $D344,$J$318:Z$318)-SUM($I344:Z344))</f>
        <v>0</v>
      </c>
      <c r="AB344" s="8">
        <f>IF(SUM($I344:AA344)&lt;SUMIF($J$5:AA$5, $D344,$J$318:AA$318), SUMIF($J$5:AA$5, $D344,$J$318:AA$318)/$I$310, SUMIF($J$5:AA$5, $D344,$J$318:AA$318)-SUM($I344:AA344))</f>
        <v>0</v>
      </c>
      <c r="AC344" s="8">
        <f>IF(SUM($I344:AB344)&lt;SUMIF($J$5:AB$5, $D344,$J$318:AB$318), SUMIF($J$5:AB$5, $D344,$J$318:AB$318)/$I$310, SUMIF($J$5:AB$5, $D344,$J$318:AB$318)-SUM($I344:AB344))</f>
        <v>0</v>
      </c>
      <c r="AD344" s="8">
        <f>IF(SUM($I344:AC344)&lt;SUMIF($J$5:AC$5, $D344,$J$318:AC$318), SUMIF($J$5:AC$5, $D344,$J$318:AC$318)/$I$310, SUMIF($J$5:AC$5, $D344,$J$318:AC$318)-SUM($I344:AC344))</f>
        <v>0</v>
      </c>
      <c r="AE344" s="8">
        <f>IF(SUM($I344:AD344)&lt;SUMIF($J$5:AD$5, $D344,$J$318:AD$318), SUMIF($J$5:AD$5, $D344,$J$318:AD$318)/$I$310, SUMIF($J$5:AD$5, $D344,$J$318:AD$318)-SUM($I344:AD344))</f>
        <v>0</v>
      </c>
      <c r="AF344" s="8">
        <f>IF(SUM($I344:AE344)&lt;SUMIF($J$5:AE$5, $D344,$J$318:AE$318), SUMIF($J$5:AE$5, $D344,$J$318:AE$318)/$I$310, SUMIF($J$5:AE$5, $D344,$J$318:AE$318)-SUM($I344:AE344))</f>
        <v>0</v>
      </c>
      <c r="AG344" s="8">
        <f>IF(SUM($I344:AF344)&lt;SUMIF($J$5:AF$5, $D344,$J$318:AF$318), SUMIF($J$5:AF$5, $D344,$J$318:AF$318)/$I$310, SUMIF($J$5:AF$5, $D344,$J$318:AF$318)-SUM($I344:AF344))</f>
        <v>0</v>
      </c>
      <c r="AH344" s="8">
        <f>IF(SUM($I344:AG344)&lt;SUMIF($J$5:AG$5, $D344,$J$318:AG$318), SUMIF($J$5:AG$5, $D344,$J$318:AG$318)/$I$310, SUMIF($J$5:AG$5, $D344,$J$318:AG$318)-SUM($I344:AG344))</f>
        <v>0</v>
      </c>
      <c r="AI344" s="8">
        <f>IF(SUM($I344:AH344)&lt;SUMIF($J$5:AH$5, $D344,$J$318:AH$318), SUMIF($J$5:AH$5, $D344,$J$318:AH$318)/$I$310, SUMIF($J$5:AH$5, $D344,$J$318:AH$318)-SUM($I344:AH344))</f>
        <v>0.7957400200774869</v>
      </c>
      <c r="AJ344" s="8">
        <f>IF(SUM($I344:AI344)&lt;SUMIF($J$5:AI$5, $D344,$J$318:AI$318), SUMIF($J$5:AI$5, $D344,$J$318:AI$318)/$I$310, SUMIF($J$5:AI$5, $D344,$J$318:AI$318)-SUM($I344:AI344))</f>
        <v>0.7957400200774869</v>
      </c>
      <c r="AK344" s="8">
        <f>IF(SUM($I344:AJ344)&lt;SUMIF($J$5:AJ$5, $D344,$J$318:AJ$318), SUMIF($J$5:AJ$5, $D344,$J$318:AJ$318)/$I$310, SUMIF($J$5:AJ$5, $D344,$J$318:AJ$318)-SUM($I344:AJ344))</f>
        <v>0.7957400200774869</v>
      </c>
      <c r="AL344" s="8">
        <f>IF(SUM($I344:AK344)&lt;SUMIF($J$5:AK$5, $D344,$J$318:AK$318), SUMIF($J$5:AK$5, $D344,$J$318:AK$318)/$I$310, SUMIF($J$5:AK$5, $D344,$J$318:AK$318)-SUM($I344:AK344))</f>
        <v>0.7957400200774869</v>
      </c>
      <c r="AM344" s="8">
        <f>IF(SUM($I344:AL344)&lt;SUMIF($J$5:AL$5, $D344,$J$318:AL$318), SUMIF($J$5:AL$5, $D344,$J$318:AL$318)/$I$310, SUMIF($J$5:AL$5, $D344,$J$318:AL$318)-SUM($I344:AL344))</f>
        <v>0.7957400200774869</v>
      </c>
      <c r="AP344" s="9"/>
    </row>
    <row r="345" spans="4:42" ht="12.75" customHeight="1">
      <c r="D345" s="36">
        <f t="shared" si="226"/>
        <v>2036</v>
      </c>
      <c r="E345" s="1" t="s">
        <v>50</v>
      </c>
      <c r="I345" s="57"/>
      <c r="J345" s="8">
        <f>IF(SUM($I345:I345)&lt;SUMIF(I$5:$J$5, $D345,I$318:$J$318), SUMIF(I$5:$J$5, $D345,I$318:$J$318)/$I$310, SUMIF(I$5:$J$5, $D345,I$318:$J$318)-SUM($I345:I345))</f>
        <v>0</v>
      </c>
      <c r="K345" s="8">
        <f>IF(SUM($I345:J345)&lt;SUMIF(J$5:$J$5, $D345,J$318:$J$318), SUMIF(J$5:$J$5, $D345,J$318:$J$318)/$I$310, SUMIF(J$5:$J$5, $D345,J$318:$J$318)-SUM($I345:J345))</f>
        <v>0</v>
      </c>
      <c r="L345" s="8">
        <f>IF(SUM($I345:K345)&lt;SUMIF($J$5:K$5, $D345,$J$318:K$318), SUMIF($J$5:K$5, $D345,$J$318:K$318)/$I$310, SUMIF($J$5:K$5, $D345,$J$318:K$318)-SUM($I345:K345))</f>
        <v>0</v>
      </c>
      <c r="M345" s="8">
        <f>IF(SUM($I345:L345)&lt;SUMIF($J$5:L$5, $D345,$J$318:L$318), SUMIF($J$5:L$5, $D345,$J$318:L$318)/$I$310, SUMIF($J$5:L$5, $D345,$J$318:L$318)-SUM($I345:L345))</f>
        <v>0</v>
      </c>
      <c r="N345" s="8">
        <f>IF(SUM($I345:M345)&lt;SUMIF($J$5:M$5, $D345,$J$318:M$318), SUMIF($J$5:M$5, $D345,$J$318:M$318)/$I$310, SUMIF($J$5:M$5, $D345,$J$318:M$318)-SUM($I345:M345))</f>
        <v>0</v>
      </c>
      <c r="O345" s="8">
        <f>IF(SUM($I345:N345)&lt;SUMIF($J$5:N$5, $D345,$J$318:N$318), SUMIF($J$5:N$5, $D345,$J$318:N$318)/$I$310, SUMIF($J$5:N$5, $D345,$J$318:N$318)-SUM($I345:N345))</f>
        <v>0</v>
      </c>
      <c r="P345" s="8">
        <f>IF(SUM($I345:O345)&lt;SUMIF($J$5:O$5, $D345,$J$318:O$318), SUMIF($J$5:O$5, $D345,$J$318:O$318)/$I$310, SUMIF($J$5:O$5, $D345,$J$318:O$318)-SUM($I345:O345))</f>
        <v>0</v>
      </c>
      <c r="Q345" s="8">
        <f>IF(SUM($I345:P345)&lt;SUMIF($J$5:P$5, $D345,$J$318:P$318), SUMIF($J$5:P$5, $D345,$J$318:P$318)/$I$310, SUMIF($J$5:P$5, $D345,$J$318:P$318)-SUM($I345:P345))</f>
        <v>0</v>
      </c>
      <c r="R345" s="8">
        <f>IF(SUM($I345:Q345)&lt;SUMIF($J$5:Q$5, $D345,$J$318:Q$318), SUMIF($J$5:Q$5, $D345,$J$318:Q$318)/$I$310, SUMIF($J$5:Q$5, $D345,$J$318:Q$318)-SUM($I345:Q345))</f>
        <v>0</v>
      </c>
      <c r="S345" s="8">
        <f>IF(SUM($I345:R345)&lt;SUMIF($J$5:R$5, $D345,$J$318:R$318), SUMIF($J$5:R$5, $D345,$J$318:R$318)/$I$310, SUMIF($J$5:R$5, $D345,$J$318:R$318)-SUM($I345:R345))</f>
        <v>0</v>
      </c>
      <c r="T345" s="8">
        <f>IF(SUM($I345:S345)&lt;SUMIF($J$5:S$5, $D345,$J$318:S$318), SUMIF($J$5:S$5, $D345,$J$318:S$318)/$I$310, SUMIF($J$5:S$5, $D345,$J$318:S$318)-SUM($I345:S345))</f>
        <v>0</v>
      </c>
      <c r="U345" s="8">
        <f>IF(SUM($I345:T345)&lt;SUMIF($J$5:T$5, $D345,$J$318:T$318), SUMIF($J$5:T$5, $D345,$J$318:T$318)/$I$310, SUMIF($J$5:T$5, $D345,$J$318:T$318)-SUM($I345:T345))</f>
        <v>0</v>
      </c>
      <c r="V345" s="8">
        <f>IF(SUM($I345:U345)&lt;SUMIF($J$5:U$5, $D345,$J$318:U$318), SUMIF($J$5:U$5, $D345,$J$318:U$318)/$I$310, SUMIF($J$5:U$5, $D345,$J$318:U$318)-SUM($I345:U345))</f>
        <v>0</v>
      </c>
      <c r="W345" s="8">
        <f>IF(SUM($I345:V345)&lt;SUMIF($J$5:V$5, $D345,$J$318:V$318), SUMIF($J$5:V$5, $D345,$J$318:V$318)/$I$310, SUMIF($J$5:V$5, $D345,$J$318:V$318)-SUM($I345:V345))</f>
        <v>0</v>
      </c>
      <c r="X345" s="8">
        <f>IF(SUM($I345:W345)&lt;SUMIF($J$5:W$5, $D345,$J$318:W$318), SUMIF($J$5:W$5, $D345,$J$318:W$318)/$I$310, SUMIF($J$5:W$5, $D345,$J$318:W$318)-SUM($I345:W345))</f>
        <v>0</v>
      </c>
      <c r="Y345" s="8">
        <f>IF(SUM($I345:X345)&lt;SUMIF($J$5:X$5, $D345,$J$318:X$318), SUMIF($J$5:X$5, $D345,$J$318:X$318)/$I$310, SUMIF($J$5:X$5, $D345,$J$318:X$318)-SUM($I345:X345))</f>
        <v>0</v>
      </c>
      <c r="Z345" s="8">
        <f>IF(SUM($I345:Y345)&lt;SUMIF($J$5:Y$5, $D345,$J$318:Y$318), SUMIF($J$5:Y$5, $D345,$J$318:Y$318)/$I$310, SUMIF($J$5:Y$5, $D345,$J$318:Y$318)-SUM($I345:Y345))</f>
        <v>0</v>
      </c>
      <c r="AA345" s="8">
        <f>IF(SUM($I345:Z345)&lt;SUMIF($J$5:Z$5, $D345,$J$318:Z$318), SUMIF($J$5:Z$5, $D345,$J$318:Z$318)/$I$310, SUMIF($J$5:Z$5, $D345,$J$318:Z$318)-SUM($I345:Z345))</f>
        <v>0</v>
      </c>
      <c r="AB345" s="8">
        <f>IF(SUM($I345:AA345)&lt;SUMIF($J$5:AA$5, $D345,$J$318:AA$318), SUMIF($J$5:AA$5, $D345,$J$318:AA$318)/$I$310, SUMIF($J$5:AA$5, $D345,$J$318:AA$318)-SUM($I345:AA345))</f>
        <v>0</v>
      </c>
      <c r="AC345" s="8">
        <f>IF(SUM($I345:AB345)&lt;SUMIF($J$5:AB$5, $D345,$J$318:AB$318), SUMIF($J$5:AB$5, $D345,$J$318:AB$318)/$I$310, SUMIF($J$5:AB$5, $D345,$J$318:AB$318)-SUM($I345:AB345))</f>
        <v>0</v>
      </c>
      <c r="AD345" s="8">
        <f>IF(SUM($I345:AC345)&lt;SUMIF($J$5:AC$5, $D345,$J$318:AC$318), SUMIF($J$5:AC$5, $D345,$J$318:AC$318)/$I$310, SUMIF($J$5:AC$5, $D345,$J$318:AC$318)-SUM($I345:AC345))</f>
        <v>0</v>
      </c>
      <c r="AE345" s="8">
        <f>IF(SUM($I345:AD345)&lt;SUMIF($J$5:AD$5, $D345,$J$318:AD$318), SUMIF($J$5:AD$5, $D345,$J$318:AD$318)/$I$310, SUMIF($J$5:AD$5, $D345,$J$318:AD$318)-SUM($I345:AD345))</f>
        <v>0</v>
      </c>
      <c r="AF345" s="8">
        <f>IF(SUM($I345:AE345)&lt;SUMIF($J$5:AE$5, $D345,$J$318:AE$318), SUMIF($J$5:AE$5, $D345,$J$318:AE$318)/$I$310, SUMIF($J$5:AE$5, $D345,$J$318:AE$318)-SUM($I345:AE345))</f>
        <v>0</v>
      </c>
      <c r="AG345" s="8">
        <f>IF(SUM($I345:AF345)&lt;SUMIF($J$5:AF$5, $D345,$J$318:AF$318), SUMIF($J$5:AF$5, $D345,$J$318:AF$318)/$I$310, SUMIF($J$5:AF$5, $D345,$J$318:AF$318)-SUM($I345:AF345))</f>
        <v>0</v>
      </c>
      <c r="AH345" s="8">
        <f>IF(SUM($I345:AG345)&lt;SUMIF($J$5:AG$5, $D345,$J$318:AG$318), SUMIF($J$5:AG$5, $D345,$J$318:AG$318)/$I$310, SUMIF($J$5:AG$5, $D345,$J$318:AG$318)-SUM($I345:AG345))</f>
        <v>0</v>
      </c>
      <c r="AI345" s="8">
        <f>IF(SUM($I345:AH345)&lt;SUMIF($J$5:AH$5, $D345,$J$318:AH$318), SUMIF($J$5:AH$5, $D345,$J$318:AH$318)/$I$310, SUMIF($J$5:AH$5, $D345,$J$318:AH$318)-SUM($I345:AH345))</f>
        <v>0</v>
      </c>
      <c r="AJ345" s="8">
        <f>IF(SUM($I345:AI345)&lt;SUMIF($J$5:AI$5, $D345,$J$318:AI$318), SUMIF($J$5:AI$5, $D345,$J$318:AI$318)/$I$310, SUMIF($J$5:AI$5, $D345,$J$318:AI$318)-SUM($I345:AI345))</f>
        <v>0.7957400200774869</v>
      </c>
      <c r="AK345" s="8">
        <f>IF(SUM($I345:AJ345)&lt;SUMIF($J$5:AJ$5, $D345,$J$318:AJ$318), SUMIF($J$5:AJ$5, $D345,$J$318:AJ$318)/$I$310, SUMIF($J$5:AJ$5, $D345,$J$318:AJ$318)-SUM($I345:AJ345))</f>
        <v>0.7957400200774869</v>
      </c>
      <c r="AL345" s="8">
        <f>IF(SUM($I345:AK345)&lt;SUMIF($J$5:AK$5, $D345,$J$318:AK$318), SUMIF($J$5:AK$5, $D345,$J$318:AK$318)/$I$310, SUMIF($J$5:AK$5, $D345,$J$318:AK$318)-SUM($I345:AK345))</f>
        <v>0.7957400200774869</v>
      </c>
      <c r="AM345" s="8">
        <f>IF(SUM($I345:AL345)&lt;SUMIF($J$5:AL$5, $D345,$J$318:AL$318), SUMIF($J$5:AL$5, $D345,$J$318:AL$318)/$I$310, SUMIF($J$5:AL$5, $D345,$J$318:AL$318)-SUM($I345:AL345))</f>
        <v>0.7957400200774869</v>
      </c>
      <c r="AP345" s="9"/>
    </row>
    <row r="346" spans="4:42" ht="12.75" customHeight="1">
      <c r="D346" s="36">
        <f t="shared" si="226"/>
        <v>2037</v>
      </c>
      <c r="E346" s="1" t="s">
        <v>50</v>
      </c>
      <c r="I346" s="57"/>
      <c r="J346" s="8">
        <f>IF(SUM($I346:I346)&lt;SUMIF(I$5:$J$5, $D346,I$318:$J$318), SUMIF(I$5:$J$5, $D346,I$318:$J$318)/$I$310, SUMIF(I$5:$J$5, $D346,I$318:$J$318)-SUM($I346:I346))</f>
        <v>0</v>
      </c>
      <c r="K346" s="8">
        <f>IF(SUM($I346:J346)&lt;SUMIF(J$5:$J$5, $D346,J$318:$J$318), SUMIF(J$5:$J$5, $D346,J$318:$J$318)/$I$310, SUMIF(J$5:$J$5, $D346,J$318:$J$318)-SUM($I346:J346))</f>
        <v>0</v>
      </c>
      <c r="L346" s="8">
        <f>IF(SUM($I346:K346)&lt;SUMIF($J$5:K$5, $D346,$J$318:K$318), SUMIF($J$5:K$5, $D346,$J$318:K$318)/$I$310, SUMIF($J$5:K$5, $D346,$J$318:K$318)-SUM($I346:K346))</f>
        <v>0</v>
      </c>
      <c r="M346" s="8">
        <f>IF(SUM($I346:L346)&lt;SUMIF($J$5:L$5, $D346,$J$318:L$318), SUMIF($J$5:L$5, $D346,$J$318:L$318)/$I$310, SUMIF($J$5:L$5, $D346,$J$318:L$318)-SUM($I346:L346))</f>
        <v>0</v>
      </c>
      <c r="N346" s="8">
        <f>IF(SUM($I346:M346)&lt;SUMIF($J$5:M$5, $D346,$J$318:M$318), SUMIF($J$5:M$5, $D346,$J$318:M$318)/$I$310, SUMIF($J$5:M$5, $D346,$J$318:M$318)-SUM($I346:M346))</f>
        <v>0</v>
      </c>
      <c r="O346" s="8">
        <f>IF(SUM($I346:N346)&lt;SUMIF($J$5:N$5, $D346,$J$318:N$318), SUMIF($J$5:N$5, $D346,$J$318:N$318)/$I$310, SUMIF($J$5:N$5, $D346,$J$318:N$318)-SUM($I346:N346))</f>
        <v>0</v>
      </c>
      <c r="P346" s="8">
        <f>IF(SUM($I346:O346)&lt;SUMIF($J$5:O$5, $D346,$J$318:O$318), SUMIF($J$5:O$5, $D346,$J$318:O$318)/$I$310, SUMIF($J$5:O$5, $D346,$J$318:O$318)-SUM($I346:O346))</f>
        <v>0</v>
      </c>
      <c r="Q346" s="8">
        <f>IF(SUM($I346:P346)&lt;SUMIF($J$5:P$5, $D346,$J$318:P$318), SUMIF($J$5:P$5, $D346,$J$318:P$318)/$I$310, SUMIF($J$5:P$5, $D346,$J$318:P$318)-SUM($I346:P346))</f>
        <v>0</v>
      </c>
      <c r="R346" s="8">
        <f>IF(SUM($I346:Q346)&lt;SUMIF($J$5:Q$5, $D346,$J$318:Q$318), SUMIF($J$5:Q$5, $D346,$J$318:Q$318)/$I$310, SUMIF($J$5:Q$5, $D346,$J$318:Q$318)-SUM($I346:Q346))</f>
        <v>0</v>
      </c>
      <c r="S346" s="8">
        <f>IF(SUM($I346:R346)&lt;SUMIF($J$5:R$5, $D346,$J$318:R$318), SUMIF($J$5:R$5, $D346,$J$318:R$318)/$I$310, SUMIF($J$5:R$5, $D346,$J$318:R$318)-SUM($I346:R346))</f>
        <v>0</v>
      </c>
      <c r="T346" s="8">
        <f>IF(SUM($I346:S346)&lt;SUMIF($J$5:S$5, $D346,$J$318:S$318), SUMIF($J$5:S$5, $D346,$J$318:S$318)/$I$310, SUMIF($J$5:S$5, $D346,$J$318:S$318)-SUM($I346:S346))</f>
        <v>0</v>
      </c>
      <c r="U346" s="8">
        <f>IF(SUM($I346:T346)&lt;SUMIF($J$5:T$5, $D346,$J$318:T$318), SUMIF($J$5:T$5, $D346,$J$318:T$318)/$I$310, SUMIF($J$5:T$5, $D346,$J$318:T$318)-SUM($I346:T346))</f>
        <v>0</v>
      </c>
      <c r="V346" s="8">
        <f>IF(SUM($I346:U346)&lt;SUMIF($J$5:U$5, $D346,$J$318:U$318), SUMIF($J$5:U$5, $D346,$J$318:U$318)/$I$310, SUMIF($J$5:U$5, $D346,$J$318:U$318)-SUM($I346:U346))</f>
        <v>0</v>
      </c>
      <c r="W346" s="8">
        <f>IF(SUM($I346:V346)&lt;SUMIF($J$5:V$5, $D346,$J$318:V$318), SUMIF($J$5:V$5, $D346,$J$318:V$318)/$I$310, SUMIF($J$5:V$5, $D346,$J$318:V$318)-SUM($I346:V346))</f>
        <v>0</v>
      </c>
      <c r="X346" s="8">
        <f>IF(SUM($I346:W346)&lt;SUMIF($J$5:W$5, $D346,$J$318:W$318), SUMIF($J$5:W$5, $D346,$J$318:W$318)/$I$310, SUMIF($J$5:W$5, $D346,$J$318:W$318)-SUM($I346:W346))</f>
        <v>0</v>
      </c>
      <c r="Y346" s="8">
        <f>IF(SUM($I346:X346)&lt;SUMIF($J$5:X$5, $D346,$J$318:X$318), SUMIF($J$5:X$5, $D346,$J$318:X$318)/$I$310, SUMIF($J$5:X$5, $D346,$J$318:X$318)-SUM($I346:X346))</f>
        <v>0</v>
      </c>
      <c r="Z346" s="8">
        <f>IF(SUM($I346:Y346)&lt;SUMIF($J$5:Y$5, $D346,$J$318:Y$318), SUMIF($J$5:Y$5, $D346,$J$318:Y$318)/$I$310, SUMIF($J$5:Y$5, $D346,$J$318:Y$318)-SUM($I346:Y346))</f>
        <v>0</v>
      </c>
      <c r="AA346" s="8">
        <f>IF(SUM($I346:Z346)&lt;SUMIF($J$5:Z$5, $D346,$J$318:Z$318), SUMIF($J$5:Z$5, $D346,$J$318:Z$318)/$I$310, SUMIF($J$5:Z$5, $D346,$J$318:Z$318)-SUM($I346:Z346))</f>
        <v>0</v>
      </c>
      <c r="AB346" s="8">
        <f>IF(SUM($I346:AA346)&lt;SUMIF($J$5:AA$5, $D346,$J$318:AA$318), SUMIF($J$5:AA$5, $D346,$J$318:AA$318)/$I$310, SUMIF($J$5:AA$5, $D346,$J$318:AA$318)-SUM($I346:AA346))</f>
        <v>0</v>
      </c>
      <c r="AC346" s="8">
        <f>IF(SUM($I346:AB346)&lt;SUMIF($J$5:AB$5, $D346,$J$318:AB$318), SUMIF($J$5:AB$5, $D346,$J$318:AB$318)/$I$310, SUMIF($J$5:AB$5, $D346,$J$318:AB$318)-SUM($I346:AB346))</f>
        <v>0</v>
      </c>
      <c r="AD346" s="8">
        <f>IF(SUM($I346:AC346)&lt;SUMIF($J$5:AC$5, $D346,$J$318:AC$318), SUMIF($J$5:AC$5, $D346,$J$318:AC$318)/$I$310, SUMIF($J$5:AC$5, $D346,$J$318:AC$318)-SUM($I346:AC346))</f>
        <v>0</v>
      </c>
      <c r="AE346" s="8">
        <f>IF(SUM($I346:AD346)&lt;SUMIF($J$5:AD$5, $D346,$J$318:AD$318), SUMIF($J$5:AD$5, $D346,$J$318:AD$318)/$I$310, SUMIF($J$5:AD$5, $D346,$J$318:AD$318)-SUM($I346:AD346))</f>
        <v>0</v>
      </c>
      <c r="AF346" s="8">
        <f>IF(SUM($I346:AE346)&lt;SUMIF($J$5:AE$5, $D346,$J$318:AE$318), SUMIF($J$5:AE$5, $D346,$J$318:AE$318)/$I$310, SUMIF($J$5:AE$5, $D346,$J$318:AE$318)-SUM($I346:AE346))</f>
        <v>0</v>
      </c>
      <c r="AG346" s="8">
        <f>IF(SUM($I346:AF346)&lt;SUMIF($J$5:AF$5, $D346,$J$318:AF$318), SUMIF($J$5:AF$5, $D346,$J$318:AF$318)/$I$310, SUMIF($J$5:AF$5, $D346,$J$318:AF$318)-SUM($I346:AF346))</f>
        <v>0</v>
      </c>
      <c r="AH346" s="8">
        <f>IF(SUM($I346:AG346)&lt;SUMIF($J$5:AG$5, $D346,$J$318:AG$318), SUMIF($J$5:AG$5, $D346,$J$318:AG$318)/$I$310, SUMIF($J$5:AG$5, $D346,$J$318:AG$318)-SUM($I346:AG346))</f>
        <v>0</v>
      </c>
      <c r="AI346" s="8">
        <f>IF(SUM($I346:AH346)&lt;SUMIF($J$5:AH$5, $D346,$J$318:AH$318), SUMIF($J$5:AH$5, $D346,$J$318:AH$318)/$I$310, SUMIF($J$5:AH$5, $D346,$J$318:AH$318)-SUM($I346:AH346))</f>
        <v>0</v>
      </c>
      <c r="AJ346" s="8">
        <f>IF(SUM($I346:AI346)&lt;SUMIF($J$5:AI$5, $D346,$J$318:AI$318), SUMIF($J$5:AI$5, $D346,$J$318:AI$318)/$I$310, SUMIF($J$5:AI$5, $D346,$J$318:AI$318)-SUM($I346:AI346))</f>
        <v>0</v>
      </c>
      <c r="AK346" s="8">
        <f>IF(SUM($I346:AJ346)&lt;SUMIF($J$5:AJ$5, $D346,$J$318:AJ$318), SUMIF($J$5:AJ$5, $D346,$J$318:AJ$318)/$I$310, SUMIF($J$5:AJ$5, $D346,$J$318:AJ$318)-SUM($I346:AJ346))</f>
        <v>0.7957400200774869</v>
      </c>
      <c r="AL346" s="8">
        <f>IF(SUM($I346:AK346)&lt;SUMIF($J$5:AK$5, $D346,$J$318:AK$318), SUMIF($J$5:AK$5, $D346,$J$318:AK$318)/$I$310, SUMIF($J$5:AK$5, $D346,$J$318:AK$318)-SUM($I346:AK346))</f>
        <v>0.7957400200774869</v>
      </c>
      <c r="AM346" s="8">
        <f>IF(SUM($I346:AL346)&lt;SUMIF($J$5:AL$5, $D346,$J$318:AL$318), SUMIF($J$5:AL$5, $D346,$J$318:AL$318)/$I$310, SUMIF($J$5:AL$5, $D346,$J$318:AL$318)-SUM($I346:AL346))</f>
        <v>0.7957400200774869</v>
      </c>
      <c r="AP346" s="9"/>
    </row>
    <row r="347" spans="4:42" ht="12.75" customHeight="1">
      <c r="D347" s="36">
        <f t="shared" si="226"/>
        <v>2038</v>
      </c>
      <c r="E347" s="1" t="s">
        <v>50</v>
      </c>
      <c r="I347" s="57"/>
      <c r="J347" s="8">
        <f>IF(SUM($I347:I347)&lt;SUMIF(I$5:$J$5, $D347,I$318:$J$318), SUMIF(I$5:$J$5, $D347,I$318:$J$318)/$I$310, SUMIF(I$5:$J$5, $D347,I$318:$J$318)-SUM($I347:I347))</f>
        <v>0</v>
      </c>
      <c r="K347" s="8">
        <f>IF(SUM($I347:J347)&lt;SUMIF(J$5:$J$5, $D347,J$318:$J$318), SUMIF(J$5:$J$5, $D347,J$318:$J$318)/$I$310, SUMIF(J$5:$J$5, $D347,J$318:$J$318)-SUM($I347:J347))</f>
        <v>0</v>
      </c>
      <c r="L347" s="8">
        <f>IF(SUM($I347:K347)&lt;SUMIF($J$5:K$5, $D347,$J$318:K$318), SUMIF($J$5:K$5, $D347,$J$318:K$318)/$I$310, SUMIF($J$5:K$5, $D347,$J$318:K$318)-SUM($I347:K347))</f>
        <v>0</v>
      </c>
      <c r="M347" s="8">
        <f>IF(SUM($I347:L347)&lt;SUMIF($J$5:L$5, $D347,$J$318:L$318), SUMIF($J$5:L$5, $D347,$J$318:L$318)/$I$310, SUMIF($J$5:L$5, $D347,$J$318:L$318)-SUM($I347:L347))</f>
        <v>0</v>
      </c>
      <c r="N347" s="8">
        <f>IF(SUM($I347:M347)&lt;SUMIF($J$5:M$5, $D347,$J$318:M$318), SUMIF($J$5:M$5, $D347,$J$318:M$318)/$I$310, SUMIF($J$5:M$5, $D347,$J$318:M$318)-SUM($I347:M347))</f>
        <v>0</v>
      </c>
      <c r="O347" s="8">
        <f>IF(SUM($I347:N347)&lt;SUMIF($J$5:N$5, $D347,$J$318:N$318), SUMIF($J$5:N$5, $D347,$J$318:N$318)/$I$310, SUMIF($J$5:N$5, $D347,$J$318:N$318)-SUM($I347:N347))</f>
        <v>0</v>
      </c>
      <c r="P347" s="8">
        <f>IF(SUM($I347:O347)&lt;SUMIF($J$5:O$5, $D347,$J$318:O$318), SUMIF($J$5:O$5, $D347,$J$318:O$318)/$I$310, SUMIF($J$5:O$5, $D347,$J$318:O$318)-SUM($I347:O347))</f>
        <v>0</v>
      </c>
      <c r="Q347" s="8">
        <f>IF(SUM($I347:P347)&lt;SUMIF($J$5:P$5, $D347,$J$318:P$318), SUMIF($J$5:P$5, $D347,$J$318:P$318)/$I$310, SUMIF($J$5:P$5, $D347,$J$318:P$318)-SUM($I347:P347))</f>
        <v>0</v>
      </c>
      <c r="R347" s="8">
        <f>IF(SUM($I347:Q347)&lt;SUMIF($J$5:Q$5, $D347,$J$318:Q$318), SUMIF($J$5:Q$5, $D347,$J$318:Q$318)/$I$310, SUMIF($J$5:Q$5, $D347,$J$318:Q$318)-SUM($I347:Q347))</f>
        <v>0</v>
      </c>
      <c r="S347" s="8">
        <f>IF(SUM($I347:R347)&lt;SUMIF($J$5:R$5, $D347,$J$318:R$318), SUMIF($J$5:R$5, $D347,$J$318:R$318)/$I$310, SUMIF($J$5:R$5, $D347,$J$318:R$318)-SUM($I347:R347))</f>
        <v>0</v>
      </c>
      <c r="T347" s="8">
        <f>IF(SUM($I347:S347)&lt;SUMIF($J$5:S$5, $D347,$J$318:S$318), SUMIF($J$5:S$5, $D347,$J$318:S$318)/$I$310, SUMIF($J$5:S$5, $D347,$J$318:S$318)-SUM($I347:S347))</f>
        <v>0</v>
      </c>
      <c r="U347" s="8">
        <f>IF(SUM($I347:T347)&lt;SUMIF($J$5:T$5, $D347,$J$318:T$318), SUMIF($J$5:T$5, $D347,$J$318:T$318)/$I$310, SUMIF($J$5:T$5, $D347,$J$318:T$318)-SUM($I347:T347))</f>
        <v>0</v>
      </c>
      <c r="V347" s="8">
        <f>IF(SUM($I347:U347)&lt;SUMIF($J$5:U$5, $D347,$J$318:U$318), SUMIF($J$5:U$5, $D347,$J$318:U$318)/$I$310, SUMIF($J$5:U$5, $D347,$J$318:U$318)-SUM($I347:U347))</f>
        <v>0</v>
      </c>
      <c r="W347" s="8">
        <f>IF(SUM($I347:V347)&lt;SUMIF($J$5:V$5, $D347,$J$318:V$318), SUMIF($J$5:V$5, $D347,$J$318:V$318)/$I$310, SUMIF($J$5:V$5, $D347,$J$318:V$318)-SUM($I347:V347))</f>
        <v>0</v>
      </c>
      <c r="X347" s="8">
        <f>IF(SUM($I347:W347)&lt;SUMIF($J$5:W$5, $D347,$J$318:W$318), SUMIF($J$5:W$5, $D347,$J$318:W$318)/$I$310, SUMIF($J$5:W$5, $D347,$J$318:W$318)-SUM($I347:W347))</f>
        <v>0</v>
      </c>
      <c r="Y347" s="8">
        <f>IF(SUM($I347:X347)&lt;SUMIF($J$5:X$5, $D347,$J$318:X$318), SUMIF($J$5:X$5, $D347,$J$318:X$318)/$I$310, SUMIF($J$5:X$5, $D347,$J$318:X$318)-SUM($I347:X347))</f>
        <v>0</v>
      </c>
      <c r="Z347" s="8">
        <f>IF(SUM($I347:Y347)&lt;SUMIF($J$5:Y$5, $D347,$J$318:Y$318), SUMIF($J$5:Y$5, $D347,$J$318:Y$318)/$I$310, SUMIF($J$5:Y$5, $D347,$J$318:Y$318)-SUM($I347:Y347))</f>
        <v>0</v>
      </c>
      <c r="AA347" s="8">
        <f>IF(SUM($I347:Z347)&lt;SUMIF($J$5:Z$5, $D347,$J$318:Z$318), SUMIF($J$5:Z$5, $D347,$J$318:Z$318)/$I$310, SUMIF($J$5:Z$5, $D347,$J$318:Z$318)-SUM($I347:Z347))</f>
        <v>0</v>
      </c>
      <c r="AB347" s="8">
        <f>IF(SUM($I347:AA347)&lt;SUMIF($J$5:AA$5, $D347,$J$318:AA$318), SUMIF($J$5:AA$5, $D347,$J$318:AA$318)/$I$310, SUMIF($J$5:AA$5, $D347,$J$318:AA$318)-SUM($I347:AA347))</f>
        <v>0</v>
      </c>
      <c r="AC347" s="8">
        <f>IF(SUM($I347:AB347)&lt;SUMIF($J$5:AB$5, $D347,$J$318:AB$318), SUMIF($J$5:AB$5, $D347,$J$318:AB$318)/$I$310, SUMIF($J$5:AB$5, $D347,$J$318:AB$318)-SUM($I347:AB347))</f>
        <v>0</v>
      </c>
      <c r="AD347" s="8">
        <f>IF(SUM($I347:AC347)&lt;SUMIF($J$5:AC$5, $D347,$J$318:AC$318), SUMIF($J$5:AC$5, $D347,$J$318:AC$318)/$I$310, SUMIF($J$5:AC$5, $D347,$J$318:AC$318)-SUM($I347:AC347))</f>
        <v>0</v>
      </c>
      <c r="AE347" s="8">
        <f>IF(SUM($I347:AD347)&lt;SUMIF($J$5:AD$5, $D347,$J$318:AD$318), SUMIF($J$5:AD$5, $D347,$J$318:AD$318)/$I$310, SUMIF($J$5:AD$5, $D347,$J$318:AD$318)-SUM($I347:AD347))</f>
        <v>0</v>
      </c>
      <c r="AF347" s="8">
        <f>IF(SUM($I347:AE347)&lt;SUMIF($J$5:AE$5, $D347,$J$318:AE$318), SUMIF($J$5:AE$5, $D347,$J$318:AE$318)/$I$310, SUMIF($J$5:AE$5, $D347,$J$318:AE$318)-SUM($I347:AE347))</f>
        <v>0</v>
      </c>
      <c r="AG347" s="8">
        <f>IF(SUM($I347:AF347)&lt;SUMIF($J$5:AF$5, $D347,$J$318:AF$318), SUMIF($J$5:AF$5, $D347,$J$318:AF$318)/$I$310, SUMIF($J$5:AF$5, $D347,$J$318:AF$318)-SUM($I347:AF347))</f>
        <v>0</v>
      </c>
      <c r="AH347" s="8">
        <f>IF(SUM($I347:AG347)&lt;SUMIF($J$5:AG$5, $D347,$J$318:AG$318), SUMIF($J$5:AG$5, $D347,$J$318:AG$318)/$I$310, SUMIF($J$5:AG$5, $D347,$J$318:AG$318)-SUM($I347:AG347))</f>
        <v>0</v>
      </c>
      <c r="AI347" s="8">
        <f>IF(SUM($I347:AH347)&lt;SUMIF($J$5:AH$5, $D347,$J$318:AH$318), SUMIF($J$5:AH$5, $D347,$J$318:AH$318)/$I$310, SUMIF($J$5:AH$5, $D347,$J$318:AH$318)-SUM($I347:AH347))</f>
        <v>0</v>
      </c>
      <c r="AJ347" s="8">
        <f>IF(SUM($I347:AI347)&lt;SUMIF($J$5:AI$5, $D347,$J$318:AI$318), SUMIF($J$5:AI$5, $D347,$J$318:AI$318)/$I$310, SUMIF($J$5:AI$5, $D347,$J$318:AI$318)-SUM($I347:AI347))</f>
        <v>0</v>
      </c>
      <c r="AK347" s="8">
        <f>IF(SUM($I347:AJ347)&lt;SUMIF($J$5:AJ$5, $D347,$J$318:AJ$318), SUMIF($J$5:AJ$5, $D347,$J$318:AJ$318)/$I$310, SUMIF($J$5:AJ$5, $D347,$J$318:AJ$318)-SUM($I347:AJ347))</f>
        <v>0</v>
      </c>
      <c r="AL347" s="8">
        <f>IF(SUM($I347:AK347)&lt;SUMIF($J$5:AK$5, $D347,$J$318:AK$318), SUMIF($J$5:AK$5, $D347,$J$318:AK$318)/$I$310, SUMIF($J$5:AK$5, $D347,$J$318:AK$318)-SUM($I347:AK347))</f>
        <v>0.7957400200774869</v>
      </c>
      <c r="AM347" s="8">
        <f>IF(SUM($I347:AL347)&lt;SUMIF($J$5:AL$5, $D347,$J$318:AL$318), SUMIF($J$5:AL$5, $D347,$J$318:AL$318)/$I$310, SUMIF($J$5:AL$5, $D347,$J$318:AL$318)-SUM($I347:AL347))</f>
        <v>0.7957400200774869</v>
      </c>
      <c r="AP347" s="9"/>
    </row>
    <row r="348" spans="4:42" ht="12.75" customHeight="1">
      <c r="D348" s="36">
        <f t="shared" si="226"/>
        <v>2039</v>
      </c>
      <c r="E348" s="1" t="s">
        <v>50</v>
      </c>
      <c r="I348" s="57"/>
      <c r="J348" s="8">
        <f>IF(SUM($I348:I348)&lt;SUMIF(I$5:$J$5, $D348,I$318:$J$318), SUMIF(I$5:$J$5, $D348,I$318:$J$318)/$I$310, SUMIF(I$5:$J$5, $D348,I$318:$J$318)-SUM($I348:I348))</f>
        <v>0</v>
      </c>
      <c r="K348" s="8">
        <f>IF(SUM($I348:J348)&lt;SUMIF(J$5:$J$5, $D348,J$318:$J$318), SUMIF(J$5:$J$5, $D348,J$318:$J$318)/$I$310, SUMIF(J$5:$J$5, $D348,J$318:$J$318)-SUM($I348:J348))</f>
        <v>0</v>
      </c>
      <c r="L348" s="8">
        <f>IF(SUM($I348:K348)&lt;SUMIF($J$5:K$5, $D348,$J$318:K$318), SUMIF($J$5:K$5, $D348,$J$318:K$318)/$I$310, SUMIF($J$5:K$5, $D348,$J$318:K$318)-SUM($I348:K348))</f>
        <v>0</v>
      </c>
      <c r="M348" s="8">
        <f>IF(SUM($I348:L348)&lt;SUMIF($J$5:L$5, $D348,$J$318:L$318), SUMIF($J$5:L$5, $D348,$J$318:L$318)/$I$310, SUMIF($J$5:L$5, $D348,$J$318:L$318)-SUM($I348:L348))</f>
        <v>0</v>
      </c>
      <c r="N348" s="8">
        <f>IF(SUM($I348:M348)&lt;SUMIF($J$5:M$5, $D348,$J$318:M$318), SUMIF($J$5:M$5, $D348,$J$318:M$318)/$I$310, SUMIF($J$5:M$5, $D348,$J$318:M$318)-SUM($I348:M348))</f>
        <v>0</v>
      </c>
      <c r="O348" s="8">
        <f>IF(SUM($I348:N348)&lt;SUMIF($J$5:N$5, $D348,$J$318:N$318), SUMIF($J$5:N$5, $D348,$J$318:N$318)/$I$310, SUMIF($J$5:N$5, $D348,$J$318:N$318)-SUM($I348:N348))</f>
        <v>0</v>
      </c>
      <c r="P348" s="8">
        <f>IF(SUM($I348:O348)&lt;SUMIF($J$5:O$5, $D348,$J$318:O$318), SUMIF($J$5:O$5, $D348,$J$318:O$318)/$I$310, SUMIF($J$5:O$5, $D348,$J$318:O$318)-SUM($I348:O348))</f>
        <v>0</v>
      </c>
      <c r="Q348" s="8">
        <f>IF(SUM($I348:P348)&lt;SUMIF($J$5:P$5, $D348,$J$318:P$318), SUMIF($J$5:P$5, $D348,$J$318:P$318)/$I$310, SUMIF($J$5:P$5, $D348,$J$318:P$318)-SUM($I348:P348))</f>
        <v>0</v>
      </c>
      <c r="R348" s="8">
        <f>IF(SUM($I348:Q348)&lt;SUMIF($J$5:Q$5, $D348,$J$318:Q$318), SUMIF($J$5:Q$5, $D348,$J$318:Q$318)/$I$310, SUMIF($J$5:Q$5, $D348,$J$318:Q$318)-SUM($I348:Q348))</f>
        <v>0</v>
      </c>
      <c r="S348" s="8">
        <f>IF(SUM($I348:R348)&lt;SUMIF($J$5:R$5, $D348,$J$318:R$318), SUMIF($J$5:R$5, $D348,$J$318:R$318)/$I$310, SUMIF($J$5:R$5, $D348,$J$318:R$318)-SUM($I348:R348))</f>
        <v>0</v>
      </c>
      <c r="T348" s="8">
        <f>IF(SUM($I348:S348)&lt;SUMIF($J$5:S$5, $D348,$J$318:S$318), SUMIF($J$5:S$5, $D348,$J$318:S$318)/$I$310, SUMIF($J$5:S$5, $D348,$J$318:S$318)-SUM($I348:S348))</f>
        <v>0</v>
      </c>
      <c r="U348" s="8">
        <f>IF(SUM($I348:T348)&lt;SUMIF($J$5:T$5, $D348,$J$318:T$318), SUMIF($J$5:T$5, $D348,$J$318:T$318)/$I$310, SUMIF($J$5:T$5, $D348,$J$318:T$318)-SUM($I348:T348))</f>
        <v>0</v>
      </c>
      <c r="V348" s="8">
        <f>IF(SUM($I348:U348)&lt;SUMIF($J$5:U$5, $D348,$J$318:U$318), SUMIF($J$5:U$5, $D348,$J$318:U$318)/$I$310, SUMIF($J$5:U$5, $D348,$J$318:U$318)-SUM($I348:U348))</f>
        <v>0</v>
      </c>
      <c r="W348" s="8">
        <f>IF(SUM($I348:V348)&lt;SUMIF($J$5:V$5, $D348,$J$318:V$318), SUMIF($J$5:V$5, $D348,$J$318:V$318)/$I$310, SUMIF($J$5:V$5, $D348,$J$318:V$318)-SUM($I348:V348))</f>
        <v>0</v>
      </c>
      <c r="X348" s="8">
        <f>IF(SUM($I348:W348)&lt;SUMIF($J$5:W$5, $D348,$J$318:W$318), SUMIF($J$5:W$5, $D348,$J$318:W$318)/$I$310, SUMIF($J$5:W$5, $D348,$J$318:W$318)-SUM($I348:W348))</f>
        <v>0</v>
      </c>
      <c r="Y348" s="8">
        <f>IF(SUM($I348:X348)&lt;SUMIF($J$5:X$5, $D348,$J$318:X$318), SUMIF($J$5:X$5, $D348,$J$318:X$318)/$I$310, SUMIF($J$5:X$5, $D348,$J$318:X$318)-SUM($I348:X348))</f>
        <v>0</v>
      </c>
      <c r="Z348" s="8">
        <f>IF(SUM($I348:Y348)&lt;SUMIF($J$5:Y$5, $D348,$J$318:Y$318), SUMIF($J$5:Y$5, $D348,$J$318:Y$318)/$I$310, SUMIF($J$5:Y$5, $D348,$J$318:Y$318)-SUM($I348:Y348))</f>
        <v>0</v>
      </c>
      <c r="AA348" s="8">
        <f>IF(SUM($I348:Z348)&lt;SUMIF($J$5:Z$5, $D348,$J$318:Z$318), SUMIF($J$5:Z$5, $D348,$J$318:Z$318)/$I$310, SUMIF($J$5:Z$5, $D348,$J$318:Z$318)-SUM($I348:Z348))</f>
        <v>0</v>
      </c>
      <c r="AB348" s="8">
        <f>IF(SUM($I348:AA348)&lt;SUMIF($J$5:AA$5, $D348,$J$318:AA$318), SUMIF($J$5:AA$5, $D348,$J$318:AA$318)/$I$310, SUMIF($J$5:AA$5, $D348,$J$318:AA$318)-SUM($I348:AA348))</f>
        <v>0</v>
      </c>
      <c r="AC348" s="8">
        <f>IF(SUM($I348:AB348)&lt;SUMIF($J$5:AB$5, $D348,$J$318:AB$318), SUMIF($J$5:AB$5, $D348,$J$318:AB$318)/$I$310, SUMIF($J$5:AB$5, $D348,$J$318:AB$318)-SUM($I348:AB348))</f>
        <v>0</v>
      </c>
      <c r="AD348" s="8">
        <f>IF(SUM($I348:AC348)&lt;SUMIF($J$5:AC$5, $D348,$J$318:AC$318), SUMIF($J$5:AC$5, $D348,$J$318:AC$318)/$I$310, SUMIF($J$5:AC$5, $D348,$J$318:AC$318)-SUM($I348:AC348))</f>
        <v>0</v>
      </c>
      <c r="AE348" s="8">
        <f>IF(SUM($I348:AD348)&lt;SUMIF($J$5:AD$5, $D348,$J$318:AD$318), SUMIF($J$5:AD$5, $D348,$J$318:AD$318)/$I$310, SUMIF($J$5:AD$5, $D348,$J$318:AD$318)-SUM($I348:AD348))</f>
        <v>0</v>
      </c>
      <c r="AF348" s="8">
        <f>IF(SUM($I348:AE348)&lt;SUMIF($J$5:AE$5, $D348,$J$318:AE$318), SUMIF($J$5:AE$5, $D348,$J$318:AE$318)/$I$310, SUMIF($J$5:AE$5, $D348,$J$318:AE$318)-SUM($I348:AE348))</f>
        <v>0</v>
      </c>
      <c r="AG348" s="8">
        <f>IF(SUM($I348:AF348)&lt;SUMIF($J$5:AF$5, $D348,$J$318:AF$318), SUMIF($J$5:AF$5, $D348,$J$318:AF$318)/$I$310, SUMIF($J$5:AF$5, $D348,$J$318:AF$318)-SUM($I348:AF348))</f>
        <v>0</v>
      </c>
      <c r="AH348" s="8">
        <f>IF(SUM($I348:AG348)&lt;SUMIF($J$5:AG$5, $D348,$J$318:AG$318), SUMIF($J$5:AG$5, $D348,$J$318:AG$318)/$I$310, SUMIF($J$5:AG$5, $D348,$J$318:AG$318)-SUM($I348:AG348))</f>
        <v>0</v>
      </c>
      <c r="AI348" s="8">
        <f>IF(SUM($I348:AH348)&lt;SUMIF($J$5:AH$5, $D348,$J$318:AH$318), SUMIF($J$5:AH$5, $D348,$J$318:AH$318)/$I$310, SUMIF($J$5:AH$5, $D348,$J$318:AH$318)-SUM($I348:AH348))</f>
        <v>0</v>
      </c>
      <c r="AJ348" s="8">
        <f>IF(SUM($I348:AI348)&lt;SUMIF($J$5:AI$5, $D348,$J$318:AI$318), SUMIF($J$5:AI$5, $D348,$J$318:AI$318)/$I$310, SUMIF($J$5:AI$5, $D348,$J$318:AI$318)-SUM($I348:AI348))</f>
        <v>0</v>
      </c>
      <c r="AK348" s="8">
        <f>IF(SUM($I348:AJ348)&lt;SUMIF($J$5:AJ$5, $D348,$J$318:AJ$318), SUMIF($J$5:AJ$5, $D348,$J$318:AJ$318)/$I$310, SUMIF($J$5:AJ$5, $D348,$J$318:AJ$318)-SUM($I348:AJ348))</f>
        <v>0</v>
      </c>
      <c r="AL348" s="8">
        <f>IF(SUM($I348:AK348)&lt;SUMIF($J$5:AK$5, $D348,$J$318:AK$318), SUMIF($J$5:AK$5, $D348,$J$318:AK$318)/$I$310, SUMIF($J$5:AK$5, $D348,$J$318:AK$318)-SUM($I348:AK348))</f>
        <v>0</v>
      </c>
      <c r="AM348" s="8">
        <f>IF(SUM($I348:AL348)&lt;SUMIF($J$5:AL$5, $D348,$J$318:AL$318), SUMIF($J$5:AL$5, $D348,$J$318:AL$318)/$I$310, SUMIF($J$5:AL$5, $D348,$J$318:AL$318)-SUM($I348:AL348))</f>
        <v>0.7957400200774869</v>
      </c>
      <c r="AP348" s="9"/>
    </row>
    <row r="349" spans="4:42" ht="12.75" customHeight="1">
      <c r="D349" s="36">
        <f t="shared" si="226"/>
        <v>2040</v>
      </c>
      <c r="E349" s="1" t="s">
        <v>50</v>
      </c>
      <c r="I349" s="57"/>
      <c r="J349" s="8">
        <f>IF(SUM($I349:I349)&lt;SUMIF(I$5:$J$5, $D349,I$318:$J$318), SUMIF(I$5:$J$5, $D349,I$318:$J$318)/$I$310, SUMIF(I$5:$J$5, $D349,I$318:$J$318)-SUM($I349:I349))</f>
        <v>0</v>
      </c>
      <c r="K349" s="8">
        <f>IF(SUM($I349:J349)&lt;SUMIF(J$5:$J$5, $D349,J$318:$J$318), SUMIF(J$5:$J$5, $D349,J$318:$J$318)/$I$310, SUMIF(J$5:$J$5, $D349,J$318:$J$318)-SUM($I349:J349))</f>
        <v>0</v>
      </c>
      <c r="L349" s="8">
        <f>IF(SUM($I349:K349)&lt;SUMIF($J$5:K$5, $D349,$J$318:K$318), SUMIF($J$5:K$5, $D349,$J$318:K$318)/$I$310, SUMIF($J$5:K$5, $D349,$J$318:K$318)-SUM($I349:K349))</f>
        <v>0</v>
      </c>
      <c r="M349" s="8">
        <f>IF(SUM($I349:L349)&lt;SUMIF($J$5:L$5, $D349,$J$318:L$318), SUMIF($J$5:L$5, $D349,$J$318:L$318)/$I$310, SUMIF($J$5:L$5, $D349,$J$318:L$318)-SUM($I349:L349))</f>
        <v>0</v>
      </c>
      <c r="N349" s="8">
        <f>IF(SUM($I349:M349)&lt;SUMIF($J$5:M$5, $D349,$J$318:M$318), SUMIF($J$5:M$5, $D349,$J$318:M$318)/$I$310, SUMIF($J$5:M$5, $D349,$J$318:M$318)-SUM($I349:M349))</f>
        <v>0</v>
      </c>
      <c r="O349" s="8">
        <f>IF(SUM($I349:N349)&lt;SUMIF($J$5:N$5, $D349,$J$318:N$318), SUMIF($J$5:N$5, $D349,$J$318:N$318)/$I$310, SUMIF($J$5:N$5, $D349,$J$318:N$318)-SUM($I349:N349))</f>
        <v>0</v>
      </c>
      <c r="P349" s="8">
        <f>IF(SUM($I349:O349)&lt;SUMIF($J$5:O$5, $D349,$J$318:O$318), SUMIF($J$5:O$5, $D349,$J$318:O$318)/$I$310, SUMIF($J$5:O$5, $D349,$J$318:O$318)-SUM($I349:O349))</f>
        <v>0</v>
      </c>
      <c r="Q349" s="8">
        <f>IF(SUM($I349:P349)&lt;SUMIF($J$5:P$5, $D349,$J$318:P$318), SUMIF($J$5:P$5, $D349,$J$318:P$318)/$I$310, SUMIF($J$5:P$5, $D349,$J$318:P$318)-SUM($I349:P349))</f>
        <v>0</v>
      </c>
      <c r="R349" s="8">
        <f>IF(SUM($I349:Q349)&lt;SUMIF($J$5:Q$5, $D349,$J$318:Q$318), SUMIF($J$5:Q$5, $D349,$J$318:Q$318)/$I$310, SUMIF($J$5:Q$5, $D349,$J$318:Q$318)-SUM($I349:Q349))</f>
        <v>0</v>
      </c>
      <c r="S349" s="8">
        <f>IF(SUM($I349:R349)&lt;SUMIF($J$5:R$5, $D349,$J$318:R$318), SUMIF($J$5:R$5, $D349,$J$318:R$318)/$I$310, SUMIF($J$5:R$5, $D349,$J$318:R$318)-SUM($I349:R349))</f>
        <v>0</v>
      </c>
      <c r="T349" s="8">
        <f>IF(SUM($I349:S349)&lt;SUMIF($J$5:S$5, $D349,$J$318:S$318), SUMIF($J$5:S$5, $D349,$J$318:S$318)/$I$310, SUMIF($J$5:S$5, $D349,$J$318:S$318)-SUM($I349:S349))</f>
        <v>0</v>
      </c>
      <c r="U349" s="8">
        <f>IF(SUM($I349:T349)&lt;SUMIF($J$5:T$5, $D349,$J$318:T$318), SUMIF($J$5:T$5, $D349,$J$318:T$318)/$I$310, SUMIF($J$5:T$5, $D349,$J$318:T$318)-SUM($I349:T349))</f>
        <v>0</v>
      </c>
      <c r="V349" s="8">
        <f>IF(SUM($I349:U349)&lt;SUMIF($J$5:U$5, $D349,$J$318:U$318), SUMIF($J$5:U$5, $D349,$J$318:U$318)/$I$310, SUMIF($J$5:U$5, $D349,$J$318:U$318)-SUM($I349:U349))</f>
        <v>0</v>
      </c>
      <c r="W349" s="8">
        <f>IF(SUM($I349:V349)&lt;SUMIF($J$5:V$5, $D349,$J$318:V$318), SUMIF($J$5:V$5, $D349,$J$318:V$318)/$I$310, SUMIF($J$5:V$5, $D349,$J$318:V$318)-SUM($I349:V349))</f>
        <v>0</v>
      </c>
      <c r="X349" s="8">
        <f>IF(SUM($I349:W349)&lt;SUMIF($J$5:W$5, $D349,$J$318:W$318), SUMIF($J$5:W$5, $D349,$J$318:W$318)/$I$310, SUMIF($J$5:W$5, $D349,$J$318:W$318)-SUM($I349:W349))</f>
        <v>0</v>
      </c>
      <c r="Y349" s="8">
        <f>IF(SUM($I349:X349)&lt;SUMIF($J$5:X$5, $D349,$J$318:X$318), SUMIF($J$5:X$5, $D349,$J$318:X$318)/$I$310, SUMIF($J$5:X$5, $D349,$J$318:X$318)-SUM($I349:X349))</f>
        <v>0</v>
      </c>
      <c r="Z349" s="8">
        <f>IF(SUM($I349:Y349)&lt;SUMIF($J$5:Y$5, $D349,$J$318:Y$318), SUMIF($J$5:Y$5, $D349,$J$318:Y$318)/$I$310, SUMIF($J$5:Y$5, $D349,$J$318:Y$318)-SUM($I349:Y349))</f>
        <v>0</v>
      </c>
      <c r="AA349" s="8">
        <f>IF(SUM($I349:Z349)&lt;SUMIF($J$5:Z$5, $D349,$J$318:Z$318), SUMIF($J$5:Z$5, $D349,$J$318:Z$318)/$I$310, SUMIF($J$5:Z$5, $D349,$J$318:Z$318)-SUM($I349:Z349))</f>
        <v>0</v>
      </c>
      <c r="AB349" s="8">
        <f>IF(SUM($I349:AA349)&lt;SUMIF($J$5:AA$5, $D349,$J$318:AA$318), SUMIF($J$5:AA$5, $D349,$J$318:AA$318)/$I$310, SUMIF($J$5:AA$5, $D349,$J$318:AA$318)-SUM($I349:AA349))</f>
        <v>0</v>
      </c>
      <c r="AC349" s="8">
        <f>IF(SUM($I349:AB349)&lt;SUMIF($J$5:AB$5, $D349,$J$318:AB$318), SUMIF($J$5:AB$5, $D349,$J$318:AB$318)/$I$310, SUMIF($J$5:AB$5, $D349,$J$318:AB$318)-SUM($I349:AB349))</f>
        <v>0</v>
      </c>
      <c r="AD349" s="8">
        <f>IF(SUM($I349:AC349)&lt;SUMIF($J$5:AC$5, $D349,$J$318:AC$318), SUMIF($J$5:AC$5, $D349,$J$318:AC$318)/$I$310, SUMIF($J$5:AC$5, $D349,$J$318:AC$318)-SUM($I349:AC349))</f>
        <v>0</v>
      </c>
      <c r="AE349" s="8">
        <f>IF(SUM($I349:AD349)&lt;SUMIF($J$5:AD$5, $D349,$J$318:AD$318), SUMIF($J$5:AD$5, $D349,$J$318:AD$318)/$I$310, SUMIF($J$5:AD$5, $D349,$J$318:AD$318)-SUM($I349:AD349))</f>
        <v>0</v>
      </c>
      <c r="AF349" s="8">
        <f>IF(SUM($I349:AE349)&lt;SUMIF($J$5:AE$5, $D349,$J$318:AE$318), SUMIF($J$5:AE$5, $D349,$J$318:AE$318)/$I$310, SUMIF($J$5:AE$5, $D349,$J$318:AE$318)-SUM($I349:AE349))</f>
        <v>0</v>
      </c>
      <c r="AG349" s="8">
        <f>IF(SUM($I349:AF349)&lt;SUMIF($J$5:AF$5, $D349,$J$318:AF$318), SUMIF($J$5:AF$5, $D349,$J$318:AF$318)/$I$310, SUMIF($J$5:AF$5, $D349,$J$318:AF$318)-SUM($I349:AF349))</f>
        <v>0</v>
      </c>
      <c r="AH349" s="8">
        <f>IF(SUM($I349:AG349)&lt;SUMIF($J$5:AG$5, $D349,$J$318:AG$318), SUMIF($J$5:AG$5, $D349,$J$318:AG$318)/$I$310, SUMIF($J$5:AG$5, $D349,$J$318:AG$318)-SUM($I349:AG349))</f>
        <v>0</v>
      </c>
      <c r="AI349" s="8">
        <f>IF(SUM($I349:AH349)&lt;SUMIF($J$5:AH$5, $D349,$J$318:AH$318), SUMIF($J$5:AH$5, $D349,$J$318:AH$318)/$I$310, SUMIF($J$5:AH$5, $D349,$J$318:AH$318)-SUM($I349:AH349))</f>
        <v>0</v>
      </c>
      <c r="AJ349" s="8">
        <f>IF(SUM($I349:AI349)&lt;SUMIF($J$5:AI$5, $D349,$J$318:AI$318), SUMIF($J$5:AI$5, $D349,$J$318:AI$318)/$I$310, SUMIF($J$5:AI$5, $D349,$J$318:AI$318)-SUM($I349:AI349))</f>
        <v>0</v>
      </c>
      <c r="AK349" s="8">
        <f>IF(SUM($I349:AJ349)&lt;SUMIF($J$5:AJ$5, $D349,$J$318:AJ$318), SUMIF($J$5:AJ$5, $D349,$J$318:AJ$318)/$I$310, SUMIF($J$5:AJ$5, $D349,$J$318:AJ$318)-SUM($I349:AJ349))</f>
        <v>0</v>
      </c>
      <c r="AL349" s="8">
        <f>IF(SUM($I349:AK349)&lt;SUMIF($J$5:AK$5, $D349,$J$318:AK$318), SUMIF($J$5:AK$5, $D349,$J$318:AK$318)/$I$310, SUMIF($J$5:AK$5, $D349,$J$318:AK$318)-SUM($I349:AK349))</f>
        <v>0</v>
      </c>
      <c r="AM349" s="8">
        <f>IF(SUM($I349:AL349)&lt;SUMIF($J$5:AL$5, $D349,$J$318:AL$318), SUMIF($J$5:AL$5, $D349,$J$318:AL$318)/$I$310, SUMIF($J$5:AL$5, $D349,$J$318:AL$318)-SUM($I349:AL349))</f>
        <v>0</v>
      </c>
      <c r="AP349" s="9"/>
    </row>
    <row r="350" spans="4:42" ht="12.75" customHeight="1">
      <c r="D350" s="36"/>
      <c r="I350" s="57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P350" s="9"/>
    </row>
    <row r="351" spans="4:42" ht="12.75" customHeight="1">
      <c r="D351" s="32" t="s">
        <v>27</v>
      </c>
      <c r="E351" s="1" t="s">
        <v>50</v>
      </c>
      <c r="I351" s="57"/>
      <c r="J351" s="1">
        <f>J313+SUM(J320:J349)</f>
        <v>14.813579296543015</v>
      </c>
      <c r="K351" s="1">
        <f t="shared" ref="K351:AM351" si="227">K313+SUM(K320:K349)</f>
        <v>14.813579296543015</v>
      </c>
      <c r="L351" s="1">
        <f t="shared" si="227"/>
        <v>15.257441534217206</v>
      </c>
      <c r="M351" s="1">
        <f t="shared" si="227"/>
        <v>15.845007643047481</v>
      </c>
      <c r="N351" s="1">
        <f t="shared" si="227"/>
        <v>17.505075937169771</v>
      </c>
      <c r="O351" s="1">
        <f t="shared" si="227"/>
        <v>18.391201839684776</v>
      </c>
      <c r="P351" s="1">
        <f t="shared" si="227"/>
        <v>19.186941859762261</v>
      </c>
      <c r="Q351" s="1">
        <f t="shared" si="227"/>
        <v>19.982681879839745</v>
      </c>
      <c r="R351" s="1">
        <f t="shared" si="227"/>
        <v>20.778421899917234</v>
      </c>
      <c r="S351" s="1">
        <f t="shared" si="227"/>
        <v>17.249498125414267</v>
      </c>
      <c r="T351" s="1">
        <f t="shared" si="227"/>
        <v>8.4093296129624537</v>
      </c>
      <c r="U351" s="1">
        <f t="shared" si="227"/>
        <v>9.2050696330399404</v>
      </c>
      <c r="V351" s="1">
        <f t="shared" si="227"/>
        <v>10.000809653117427</v>
      </c>
      <c r="W351" s="1">
        <f t="shared" si="227"/>
        <v>10.796549673194914</v>
      </c>
      <c r="X351" s="1">
        <f t="shared" si="227"/>
        <v>11.5922896932724</v>
      </c>
      <c r="Y351" s="1">
        <f t="shared" si="227"/>
        <v>11.535022743916622</v>
      </c>
      <c r="Z351" s="1">
        <f t="shared" si="227"/>
        <v>12.330762763994112</v>
      </c>
      <c r="AA351" s="1">
        <f t="shared" si="227"/>
        <v>12.682640546397407</v>
      </c>
      <c r="AB351" s="1">
        <f t="shared" si="227"/>
        <v>12.890814457644622</v>
      </c>
      <c r="AC351" s="1">
        <f t="shared" si="227"/>
        <v>12.026486183599818</v>
      </c>
      <c r="AD351" s="1">
        <f t="shared" si="227"/>
        <v>11.936100301162298</v>
      </c>
      <c r="AE351" s="1">
        <f t="shared" si="227"/>
        <v>11.936100301162304</v>
      </c>
      <c r="AF351" s="1">
        <f t="shared" si="227"/>
        <v>11.936100301162304</v>
      </c>
      <c r="AG351" s="1">
        <f t="shared" si="227"/>
        <v>11.936100301162304</v>
      </c>
      <c r="AH351" s="1">
        <f t="shared" si="227"/>
        <v>11.936100301162304</v>
      </c>
      <c r="AI351" s="1">
        <f t="shared" si="227"/>
        <v>11.936100301162304</v>
      </c>
      <c r="AJ351" s="1">
        <f t="shared" si="227"/>
        <v>11.936100301162304</v>
      </c>
      <c r="AK351" s="1">
        <f t="shared" si="227"/>
        <v>11.936100301162304</v>
      </c>
      <c r="AL351" s="1">
        <f t="shared" si="227"/>
        <v>11.936100301162304</v>
      </c>
      <c r="AM351" s="1">
        <f t="shared" si="227"/>
        <v>11.936100301162304</v>
      </c>
      <c r="AP351" s="9"/>
    </row>
    <row r="352" spans="4:42" ht="12.75" customHeight="1">
      <c r="D352" s="32" t="s">
        <v>26</v>
      </c>
      <c r="E352" s="1" t="s">
        <v>50</v>
      </c>
      <c r="I352" s="57"/>
      <c r="J352" s="1">
        <f t="shared" ref="J352:AM352" si="228">J318-SUM(J320:J349)+I352</f>
        <v>11.942097572065654</v>
      </c>
      <c r="K352" s="1">
        <f t="shared" si="228"/>
        <v>17.747024167745259</v>
      </c>
      <c r="L352" s="1">
        <f t="shared" si="228"/>
        <v>25.26364659309192</v>
      </c>
      <c r="M352" s="1">
        <f t="shared" si="228"/>
        <v>48.28023568898854</v>
      </c>
      <c r="N352" s="1">
        <f t="shared" si="228"/>
        <v>58.027620616653586</v>
      </c>
      <c r="O352" s="1">
        <f t="shared" si="228"/>
        <v>65.533091405240867</v>
      </c>
      <c r="P352" s="1">
        <f t="shared" si="228"/>
        <v>72.242822173750668</v>
      </c>
      <c r="Q352" s="1">
        <f t="shared" si="228"/>
        <v>78.156812922182979</v>
      </c>
      <c r="R352" s="1">
        <f t="shared" si="228"/>
        <v>83.275063650537803</v>
      </c>
      <c r="S352" s="1">
        <f t="shared" si="228"/>
        <v>87.597574358815137</v>
      </c>
      <c r="T352" s="1">
        <f t="shared" si="228"/>
        <v>91.124345047014984</v>
      </c>
      <c r="U352" s="1">
        <f t="shared" si="228"/>
        <v>93.855375715137342</v>
      </c>
      <c r="V352" s="1">
        <f t="shared" si="228"/>
        <v>95.790666363182225</v>
      </c>
      <c r="W352" s="1">
        <f t="shared" si="228"/>
        <v>96.930216991149621</v>
      </c>
      <c r="X352" s="1">
        <f t="shared" si="228"/>
        <v>97.274027599039528</v>
      </c>
      <c r="Y352" s="1">
        <f t="shared" si="228"/>
        <v>97.675105156285213</v>
      </c>
      <c r="Z352" s="1">
        <f t="shared" si="228"/>
        <v>97.280442693453409</v>
      </c>
      <c r="AA352" s="1">
        <f t="shared" si="228"/>
        <v>96.533902448218299</v>
      </c>
      <c r="AB352" s="1">
        <f t="shared" si="228"/>
        <v>95.579188291735989</v>
      </c>
      <c r="AC352" s="1">
        <f t="shared" si="228"/>
        <v>95.488802409298472</v>
      </c>
      <c r="AD352" s="1">
        <f t="shared" si="228"/>
        <v>95.488802409298472</v>
      </c>
      <c r="AE352" s="1">
        <f t="shared" si="228"/>
        <v>95.488802409298472</v>
      </c>
      <c r="AF352" s="1">
        <f t="shared" si="228"/>
        <v>95.488802409298472</v>
      </c>
      <c r="AG352" s="1">
        <f t="shared" si="228"/>
        <v>95.488802409298472</v>
      </c>
      <c r="AH352" s="1">
        <f t="shared" si="228"/>
        <v>95.488802409298472</v>
      </c>
      <c r="AI352" s="1">
        <f t="shared" si="228"/>
        <v>95.488802409298472</v>
      </c>
      <c r="AJ352" s="1">
        <f t="shared" si="228"/>
        <v>95.488802409298472</v>
      </c>
      <c r="AK352" s="1">
        <f t="shared" si="228"/>
        <v>95.488802409298472</v>
      </c>
      <c r="AL352" s="1">
        <f t="shared" si="228"/>
        <v>95.488802409298472</v>
      </c>
      <c r="AM352" s="1">
        <f t="shared" si="228"/>
        <v>95.488802409298472</v>
      </c>
      <c r="AP352" s="10">
        <f>ROUND(SUM(J318:AM318)-SUM(J320:AM349)-AM352,6)</f>
        <v>0</v>
      </c>
    </row>
    <row r="353" spans="1:43" ht="12.75" customHeight="1">
      <c r="D353" s="32" t="str">
        <f>"Total Closing RAB - "&amp;B308</f>
        <v>Total Closing RAB - Non-network general assets - Other</v>
      </c>
      <c r="E353" s="1" t="s">
        <v>50</v>
      </c>
      <c r="I353" s="57"/>
      <c r="J353" s="1">
        <f t="shared" ref="J353:AM353" si="229">J352+J315</f>
        <v>133.26258472147299</v>
      </c>
      <c r="K353" s="1">
        <f t="shared" si="229"/>
        <v>125.10693899004283</v>
      </c>
      <c r="L353" s="1">
        <f t="shared" si="229"/>
        <v>118.66298908827974</v>
      </c>
      <c r="M353" s="1">
        <f t="shared" si="229"/>
        <v>127.71900585706661</v>
      </c>
      <c r="N353" s="1">
        <f t="shared" si="229"/>
        <v>123.5058184576219</v>
      </c>
      <c r="O353" s="1">
        <f t="shared" si="229"/>
        <v>117.05071691909941</v>
      </c>
      <c r="P353" s="1">
        <f t="shared" si="229"/>
        <v>109.79987536049947</v>
      </c>
      <c r="Q353" s="1">
        <f t="shared" si="229"/>
        <v>101.75329378182204</v>
      </c>
      <c r="R353" s="1">
        <f t="shared" si="229"/>
        <v>92.910972183067102</v>
      </c>
      <c r="S353" s="1">
        <f t="shared" si="229"/>
        <v>87.597574358815137</v>
      </c>
      <c r="T353" s="1">
        <f t="shared" si="229"/>
        <v>91.124345047014984</v>
      </c>
      <c r="U353" s="1">
        <f t="shared" si="229"/>
        <v>93.855375715137342</v>
      </c>
      <c r="V353" s="1">
        <f t="shared" si="229"/>
        <v>95.790666363182225</v>
      </c>
      <c r="W353" s="1">
        <f t="shared" si="229"/>
        <v>96.930216991149621</v>
      </c>
      <c r="X353" s="1">
        <f t="shared" si="229"/>
        <v>97.274027599039528</v>
      </c>
      <c r="Y353" s="1">
        <f t="shared" si="229"/>
        <v>97.675105156285213</v>
      </c>
      <c r="Z353" s="1">
        <f t="shared" si="229"/>
        <v>97.280442693453409</v>
      </c>
      <c r="AA353" s="1">
        <f t="shared" si="229"/>
        <v>96.533902448218299</v>
      </c>
      <c r="AB353" s="1">
        <f t="shared" si="229"/>
        <v>95.579188291735989</v>
      </c>
      <c r="AC353" s="1">
        <f t="shared" si="229"/>
        <v>95.488802409298472</v>
      </c>
      <c r="AD353" s="1">
        <f t="shared" si="229"/>
        <v>95.488802409298472</v>
      </c>
      <c r="AE353" s="1">
        <f t="shared" si="229"/>
        <v>95.488802409298472</v>
      </c>
      <c r="AF353" s="1">
        <f t="shared" si="229"/>
        <v>95.488802409298472</v>
      </c>
      <c r="AG353" s="1">
        <f t="shared" si="229"/>
        <v>95.488802409298472</v>
      </c>
      <c r="AH353" s="1">
        <f t="shared" si="229"/>
        <v>95.488802409298472</v>
      </c>
      <c r="AI353" s="1">
        <f t="shared" si="229"/>
        <v>95.488802409298472</v>
      </c>
      <c r="AJ353" s="1">
        <f t="shared" si="229"/>
        <v>95.488802409298472</v>
      </c>
      <c r="AK353" s="1">
        <f t="shared" si="229"/>
        <v>95.488802409298472</v>
      </c>
      <c r="AL353" s="1">
        <f t="shared" si="229"/>
        <v>95.488802409298472</v>
      </c>
      <c r="AM353" s="1">
        <f t="shared" si="229"/>
        <v>95.488802409298472</v>
      </c>
      <c r="AP353" s="9"/>
    </row>
    <row r="354" spans="1:43" ht="12.75" customHeight="1">
      <c r="I354" s="57"/>
      <c r="AP354" s="9"/>
    </row>
    <row r="355" spans="1:43" ht="12.75" customHeight="1">
      <c r="I355" s="57"/>
    </row>
    <row r="356" spans="1:43" s="29" customFormat="1" ht="12.75" customHeight="1">
      <c r="A356" s="30"/>
      <c r="B356" s="31" t="str">
        <f>Inputs!C42</f>
        <v>VBRC</v>
      </c>
      <c r="C356" s="30"/>
      <c r="D356" s="34"/>
      <c r="E356" s="30"/>
      <c r="F356" s="30"/>
      <c r="G356" s="30"/>
      <c r="H356" s="30"/>
      <c r="I356" s="58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</row>
    <row r="357" spans="1:43" ht="12.75" customHeight="1">
      <c r="B357" s="12"/>
      <c r="C357" s="1" t="s">
        <v>12</v>
      </c>
      <c r="I357" s="1" t="str">
        <f>INDEX(Inputs!$E$35:$E$42, MATCH(B356, Inputs!$C$35:$C$42,0))</f>
        <v>n/a</v>
      </c>
    </row>
    <row r="358" spans="1:43" ht="12.75" customHeight="1">
      <c r="B358" s="12"/>
      <c r="C358" s="1" t="s">
        <v>13</v>
      </c>
      <c r="I358" s="1">
        <f>INDEX(Inputs!$F$35:$F$42, MATCH(B356, Inputs!$C$35:$C$42,0))</f>
        <v>26.503508507474454</v>
      </c>
    </row>
    <row r="359" spans="1:43" ht="12.75" customHeight="1">
      <c r="B359" s="12"/>
      <c r="I359" s="57"/>
    </row>
    <row r="360" spans="1:43" ht="12.75" customHeight="1">
      <c r="C360" s="3" t="s">
        <v>15</v>
      </c>
      <c r="I360" s="57"/>
      <c r="AP360" s="9"/>
    </row>
    <row r="361" spans="1:43" ht="12.75" customHeight="1">
      <c r="D361" s="32" t="s">
        <v>28</v>
      </c>
      <c r="E361" s="1" t="s">
        <v>50</v>
      </c>
      <c r="I361" s="57"/>
      <c r="J361" s="7">
        <f>IF(OR($I357=0,I363=0),0,MIN(($I363/$I357), $I363-SUM($I361:I361)))</f>
        <v>0</v>
      </c>
      <c r="K361" s="7">
        <f>IF(OR($I357=0,J363=0),0,MIN(($I363/$I357), $I363-SUM($I361:J361)))</f>
        <v>0</v>
      </c>
      <c r="L361" s="7">
        <f>IF(OR($I357=0,K363=0),0,MIN(($I363/$I357), $I363-SUM($I361:K361)))</f>
        <v>0</v>
      </c>
      <c r="M361" s="7">
        <f>IF(OR($I357=0,L363=0),0,MIN(($I363/$I357), $I363-SUM($I361:L361)))</f>
        <v>0</v>
      </c>
      <c r="N361" s="7">
        <f>IF(OR($I357=0,M363=0),0,MIN(($I363/$I357), $I363-SUM($I361:M361)))</f>
        <v>0</v>
      </c>
      <c r="O361" s="7">
        <f>IF(OR($I357=0,N363=0),0,MIN(($I363/$I357), $I363-SUM($I361:N361)))</f>
        <v>0</v>
      </c>
      <c r="P361" s="7">
        <f>IF(OR($I357=0,O363=0),0,MIN(($I363/$I357), $I363-SUM($I361:O361)))</f>
        <v>0</v>
      </c>
      <c r="Q361" s="7">
        <f>IF(OR($I357=0,P363=0),0,MIN(($I363/$I357), $I363-SUM($I361:P361)))</f>
        <v>0</v>
      </c>
      <c r="R361" s="7">
        <f>IF(OR($I357=0,Q363=0),0,MIN(($I363/$I357), $I363-SUM($I361:Q361)))</f>
        <v>0</v>
      </c>
      <c r="S361" s="7">
        <f>IF(OR($I357=0,R363=0),0,MIN(($I363/$I357), $I363-SUM($I361:R361)))</f>
        <v>0</v>
      </c>
      <c r="T361" s="7">
        <f>IF(OR($I357=0,S363=0),0,MIN(($I363/$I357), $I363-SUM($I361:S361)))</f>
        <v>0</v>
      </c>
      <c r="U361" s="7">
        <f>IF(OR($I357=0,T363=0),0,MIN(($I363/$I357), $I363-SUM($I361:T361)))</f>
        <v>0</v>
      </c>
      <c r="V361" s="7">
        <f>IF(OR($I357=0,U363=0),0,MIN(($I363/$I357), $I363-SUM($I361:U361)))</f>
        <v>0</v>
      </c>
      <c r="W361" s="7">
        <f>IF(OR($I357=0,V363=0),0,MIN(($I363/$I357), $I363-SUM($I361:V361)))</f>
        <v>0</v>
      </c>
      <c r="X361" s="7">
        <f>IF(OR($I357=0,W363=0),0,MIN(($I363/$I357), $I363-SUM($I361:W361)))</f>
        <v>0</v>
      </c>
      <c r="Y361" s="7">
        <f>IF(OR($I357=0,X363=0),0,MIN(($I363/$I357), $I363-SUM($I361:X361)))</f>
        <v>0</v>
      </c>
      <c r="Z361" s="7">
        <f>IF(OR($I357=0,Y363=0),0,MIN(($I363/$I357), $I363-SUM($I361:Y361)))</f>
        <v>0</v>
      </c>
      <c r="AA361" s="7">
        <f>IF(OR($I357=0,Z363=0),0,MIN(($I363/$I357), $I363-SUM($I361:Z361)))</f>
        <v>0</v>
      </c>
      <c r="AB361" s="7">
        <f>IF(OR($I357=0,AA363=0),0,MIN(($I363/$I357), $I363-SUM($I361:AA361)))</f>
        <v>0</v>
      </c>
      <c r="AC361" s="7">
        <f>IF(OR($I357=0,AB363=0),0,MIN(($I363/$I357), $I363-SUM($I361:AB361)))</f>
        <v>0</v>
      </c>
      <c r="AD361" s="7">
        <f>IF(OR($I357=0,AC363=0),0,MIN(($I363/$I357), $I363-SUM($I361:AC361)))</f>
        <v>0</v>
      </c>
      <c r="AE361" s="7">
        <f>IF(OR($I357=0,AD363=0),0,MIN(($I363/$I357), $I363-SUM($I361:AD361)))</f>
        <v>0</v>
      </c>
      <c r="AF361" s="7">
        <f>IF(OR($I357=0,AE363=0),0,MIN(($I363/$I357), $I363-SUM($I361:AE361)))</f>
        <v>0</v>
      </c>
      <c r="AG361" s="7">
        <f>IF(OR($I357=0,AF363=0),0,MIN(($I363/$I357), $I363-SUM($I361:AF361)))</f>
        <v>0</v>
      </c>
      <c r="AH361" s="7">
        <f>IF(OR($I357=0,AG363=0),0,MIN(($I363/$I357), $I363-SUM($I361:AG361)))</f>
        <v>0</v>
      </c>
      <c r="AI361" s="7">
        <f>IF(OR($I357=0,AH363=0),0,MIN(($I363/$I357), $I363-SUM($I361:AH361)))</f>
        <v>0</v>
      </c>
      <c r="AJ361" s="7">
        <f>IF(OR($I357=0,AI363=0),0,MIN(($I363/$I357), $I363-SUM($I361:AI361)))</f>
        <v>0</v>
      </c>
      <c r="AK361" s="7">
        <f>IF(OR($I357=0,AJ363=0),0,MIN(($I363/$I357), $I363-SUM($I361:AJ361)))</f>
        <v>0</v>
      </c>
      <c r="AL361" s="7">
        <f>IF(OR($I357=0,AK363=0),0,MIN(($I363/$I357), $I363-SUM($I361:AK361)))</f>
        <v>0</v>
      </c>
      <c r="AM361" s="7">
        <f>IF(OR($I357=0,AL363=0),0,MIN(($I363/$I357), $I363-SUM($I361:AL361)))</f>
        <v>0</v>
      </c>
      <c r="AN361" s="7"/>
      <c r="AO361" s="7"/>
      <c r="AP361" s="10">
        <f>SUM(J361:AM361)-I363</f>
        <v>0</v>
      </c>
      <c r="AQ361" s="7"/>
    </row>
    <row r="362" spans="1:43" ht="12.75" customHeight="1">
      <c r="D362" s="32" t="s">
        <v>18</v>
      </c>
      <c r="I362" s="57">
        <f>IF(I$5=$G$8, INDEX(Inputs!$I$35:$I$42,MATCH(B356,Inputs!$C$35:$C$42,0)),0)</f>
        <v>0</v>
      </c>
      <c r="J362" s="57">
        <f>IF(J$5=$G$8, INDEX(Inputs!$I$35:$I$42,MATCH(C356,Inputs!$C$35:$C$42,0)),0)</f>
        <v>0</v>
      </c>
      <c r="K362" s="57">
        <f>IF(K$5=$G$8, INDEX(Inputs!$I$35:$I$42,MATCH(D356,Inputs!$C$35:$C$42,0)),0)</f>
        <v>0</v>
      </c>
      <c r="L362" s="57">
        <f>IF(L$5=$G$8, INDEX(Inputs!$I$35:$I$42,MATCH(E356,Inputs!$C$35:$C$42,0)),0)</f>
        <v>0</v>
      </c>
      <c r="M362" s="57">
        <f>IF(M$5=$G$8, INDEX(Inputs!$I$35:$I$42,MATCH(F356,Inputs!$C$35:$C$42,0)),0)</f>
        <v>0</v>
      </c>
      <c r="N362" s="57">
        <f>IF(N$5=$G$8, INDEX(Inputs!$I$35:$I$42,MATCH(G356,Inputs!$C$35:$C$42,0)),0)</f>
        <v>0</v>
      </c>
      <c r="O362" s="57">
        <f>IF(O$5=$G$8, INDEX(Inputs!$I$35:$I$42,MATCH(H356,Inputs!$C$35:$C$42,0)),0)</f>
        <v>0</v>
      </c>
      <c r="P362" s="57">
        <f>IF(P$5=$G$8, INDEX(Inputs!$I$35:$I$42,MATCH(I356,Inputs!$C$35:$C$42,0)),0)</f>
        <v>0</v>
      </c>
      <c r="Q362" s="57">
        <f>IF(Q$5=$G$8, INDEX(Inputs!$I$35:$I$42,MATCH(J356,Inputs!$C$35:$C$42,0)),0)</f>
        <v>0</v>
      </c>
      <c r="R362" s="57">
        <f>IF(R$5=$G$8, INDEX(Inputs!$I$35:$I$42,MATCH(K356,Inputs!$C$35:$C$42,0)),0)</f>
        <v>0</v>
      </c>
      <c r="S362" s="57">
        <f>IF(S$5=$G$8, INDEX(Inputs!$I$35:$I$42,MATCH(L356,Inputs!$C$35:$C$42,0)),0)</f>
        <v>0</v>
      </c>
      <c r="T362" s="57">
        <f>IF(T$5=$G$8, INDEX(Inputs!$I$35:$I$42,MATCH(M356,Inputs!$C$35:$C$42,0)),0)</f>
        <v>0</v>
      </c>
      <c r="U362" s="57">
        <f>IF(U$5=$G$8, INDEX(Inputs!$I$35:$I$42,MATCH(N356,Inputs!$C$35:$C$42,0)),0)</f>
        <v>0</v>
      </c>
      <c r="V362" s="57">
        <f>IF(V$5=$G$8, INDEX(Inputs!$I$35:$I$42,MATCH(O356,Inputs!$C$35:$C$42,0)),0)</f>
        <v>0</v>
      </c>
      <c r="W362" s="57">
        <f>IF(W$5=$G$8, INDEX(Inputs!$I$35:$I$42,MATCH(P356,Inputs!$C$35:$C$42,0)),0)</f>
        <v>0</v>
      </c>
      <c r="X362" s="57">
        <f>IF(X$5=$G$8, INDEX(Inputs!$I$35:$I$42,MATCH(Q356,Inputs!$C$35:$C$42,0)),0)</f>
        <v>0</v>
      </c>
      <c r="Y362" s="57">
        <f>IF(Y$5=$G$8, INDEX(Inputs!$I$35:$I$42,MATCH(R356,Inputs!$C$35:$C$42,0)),0)</f>
        <v>0</v>
      </c>
      <c r="Z362" s="57">
        <f>IF(Z$5=$G$8, INDEX(Inputs!$I$35:$I$42,MATCH(S356,Inputs!$C$35:$C$42,0)),0)</f>
        <v>0</v>
      </c>
      <c r="AA362" s="57">
        <f>IF(AA$5=$G$8, INDEX(Inputs!$I$35:$I$42,MATCH(T356,Inputs!$C$35:$C$42,0)),0)</f>
        <v>0</v>
      </c>
      <c r="AB362" s="57">
        <f>IF(AB$5=$G$8, INDEX(Inputs!$I$35:$I$42,MATCH(U356,Inputs!$C$35:$C$42,0)),0)</f>
        <v>0</v>
      </c>
      <c r="AC362" s="57">
        <f>IF(AC$5=$G$8, INDEX(Inputs!$I$35:$I$42,MATCH(V356,Inputs!$C$35:$C$42,0)),0)</f>
        <v>0</v>
      </c>
      <c r="AD362" s="57">
        <f>IF(AD$5=$G$8, INDEX(Inputs!$I$35:$I$42,MATCH(W356,Inputs!$C$35:$C$42,0)),0)</f>
        <v>0</v>
      </c>
      <c r="AE362" s="57">
        <f>IF(AE$5=$G$8, INDEX(Inputs!$I$35:$I$42,MATCH(X356,Inputs!$C$35:$C$42,0)),0)</f>
        <v>0</v>
      </c>
      <c r="AF362" s="57">
        <f>IF(AF$5=$G$8, INDEX(Inputs!$I$35:$I$42,MATCH(Y356,Inputs!$C$35:$C$42,0)),0)</f>
        <v>0</v>
      </c>
      <c r="AG362" s="57">
        <f>IF(AG$5=$G$8, INDEX(Inputs!$I$35:$I$42,MATCH(Z356,Inputs!$C$35:$C$42,0)),0)</f>
        <v>0</v>
      </c>
      <c r="AH362" s="57">
        <f>IF(AH$5=$G$8, INDEX(Inputs!$I$35:$I$42,MATCH(AA356,Inputs!$C$35:$C$42,0)),0)</f>
        <v>0</v>
      </c>
      <c r="AI362" s="57">
        <f>IF(AI$5=$G$8, INDEX(Inputs!$I$35:$I$42,MATCH(AB356,Inputs!$C$35:$C$42,0)),0)</f>
        <v>0</v>
      </c>
      <c r="AJ362" s="57">
        <f>IF(AJ$5=$G$8, INDEX(Inputs!$I$35:$I$42,MATCH(AC356,Inputs!$C$35:$C$42,0)),0)</f>
        <v>0</v>
      </c>
      <c r="AK362" s="57">
        <f>IF(AK$5=$G$8, INDEX(Inputs!$I$35:$I$42,MATCH(AD356,Inputs!$C$35:$C$42,0)),0)</f>
        <v>0</v>
      </c>
      <c r="AL362" s="57">
        <f>IF(AL$5=$G$8, INDEX(Inputs!$I$35:$I$42,MATCH(AE356,Inputs!$C$35:$C$42,0)),0)</f>
        <v>0</v>
      </c>
      <c r="AM362" s="57">
        <f>IF(AM$5=$G$8, INDEX(Inputs!$I$35:$I$42,MATCH(AF356,Inputs!$C$35:$C$42,0)),0)</f>
        <v>0</v>
      </c>
      <c r="AN362" s="7"/>
      <c r="AO362" s="7"/>
      <c r="AP362" s="10"/>
      <c r="AQ362" s="7"/>
    </row>
    <row r="363" spans="1:43" ht="12.75" customHeight="1">
      <c r="D363" s="32" t="s">
        <v>51</v>
      </c>
      <c r="E363" s="1" t="s">
        <v>50</v>
      </c>
      <c r="I363" s="1">
        <f>H363-I361+I362</f>
        <v>0</v>
      </c>
      <c r="J363" s="1">
        <f t="shared" ref="J363" si="230">I363-J361+J362</f>
        <v>0</v>
      </c>
      <c r="K363" s="1">
        <f t="shared" ref="K363" si="231">J363-K361+K362</f>
        <v>0</v>
      </c>
      <c r="L363" s="1">
        <f t="shared" ref="L363" si="232">K363-L361+L362</f>
        <v>0</v>
      </c>
      <c r="M363" s="1">
        <f t="shared" ref="M363" si="233">L363-M361+M362</f>
        <v>0</v>
      </c>
      <c r="N363" s="1">
        <f t="shared" ref="N363" si="234">M363-N361+N362</f>
        <v>0</v>
      </c>
      <c r="O363" s="1">
        <f t="shared" ref="O363" si="235">N363-O361+O362</f>
        <v>0</v>
      </c>
      <c r="P363" s="1">
        <f t="shared" ref="P363" si="236">O363-P361+P362</f>
        <v>0</v>
      </c>
      <c r="Q363" s="1">
        <f t="shared" ref="Q363" si="237">P363-Q361+Q362</f>
        <v>0</v>
      </c>
      <c r="R363" s="1">
        <f t="shared" ref="R363" si="238">Q363-R361+R362</f>
        <v>0</v>
      </c>
      <c r="S363" s="1">
        <f t="shared" ref="S363" si="239">R363-S361+S362</f>
        <v>0</v>
      </c>
      <c r="T363" s="1">
        <f t="shared" ref="T363" si="240">S363-T361+T362</f>
        <v>0</v>
      </c>
      <c r="U363" s="1">
        <f t="shared" ref="U363" si="241">T363-U361+U362</f>
        <v>0</v>
      </c>
      <c r="V363" s="1">
        <f t="shared" ref="V363" si="242">U363-V361+V362</f>
        <v>0</v>
      </c>
      <c r="W363" s="1">
        <f t="shared" ref="W363" si="243">V363-W361+W362</f>
        <v>0</v>
      </c>
      <c r="X363" s="1">
        <f t="shared" ref="X363" si="244">W363-X361+X362</f>
        <v>0</v>
      </c>
      <c r="Y363" s="1">
        <f t="shared" ref="Y363" si="245">X363-Y361+Y362</f>
        <v>0</v>
      </c>
      <c r="Z363" s="1">
        <f t="shared" ref="Z363" si="246">Y363-Z361+Z362</f>
        <v>0</v>
      </c>
      <c r="AA363" s="1">
        <f t="shared" ref="AA363" si="247">Z363-AA361+AA362</f>
        <v>0</v>
      </c>
      <c r="AB363" s="1">
        <f t="shared" ref="AB363" si="248">AA363-AB361+AB362</f>
        <v>0</v>
      </c>
      <c r="AC363" s="1">
        <f t="shared" ref="AC363" si="249">AB363-AC361+AC362</f>
        <v>0</v>
      </c>
      <c r="AD363" s="1">
        <f t="shared" ref="AD363" si="250">AC363-AD361+AD362</f>
        <v>0</v>
      </c>
      <c r="AE363" s="1">
        <f t="shared" ref="AE363" si="251">AD363-AE361+AE362</f>
        <v>0</v>
      </c>
      <c r="AF363" s="1">
        <f t="shared" ref="AF363" si="252">AE363-AF361+AF362</f>
        <v>0</v>
      </c>
      <c r="AG363" s="1">
        <f t="shared" ref="AG363" si="253">AF363-AG361+AG362</f>
        <v>0</v>
      </c>
      <c r="AH363" s="1">
        <f t="shared" ref="AH363" si="254">AG363-AH361+AH362</f>
        <v>0</v>
      </c>
      <c r="AI363" s="1">
        <f t="shared" ref="AI363" si="255">AH363-AI361+AI362</f>
        <v>0</v>
      </c>
      <c r="AJ363" s="1">
        <f t="shared" ref="AJ363" si="256">AI363-AJ361+AJ362</f>
        <v>0</v>
      </c>
      <c r="AK363" s="1">
        <f t="shared" ref="AK363" si="257">AJ363-AK361+AK362</f>
        <v>0</v>
      </c>
      <c r="AL363" s="1">
        <f t="shared" ref="AL363" si="258">AK363-AL361+AL362</f>
        <v>0</v>
      </c>
      <c r="AM363" s="1">
        <f t="shared" ref="AM363" si="259">AL363-AM361+AM362</f>
        <v>0</v>
      </c>
      <c r="AP363" s="9"/>
    </row>
    <row r="364" spans="1:43" ht="12.75" customHeight="1">
      <c r="I364" s="57"/>
      <c r="AP364" s="9"/>
    </row>
    <row r="365" spans="1:43" ht="12.75" customHeight="1">
      <c r="I365" s="57"/>
    </row>
    <row r="366" spans="1:43" ht="12.75" customHeight="1">
      <c r="C366" s="3" t="s">
        <v>23</v>
      </c>
      <c r="E366" s="1" t="s">
        <v>50</v>
      </c>
      <c r="I366" s="57"/>
      <c r="J366" s="13">
        <f>IF(J$5&lt;=Inputs!$E$8,INDEX(Inputs!J$35:J$42,MATCH($B356,Inputs!$C$35:$C$42,0)),AVERAGEIF($I$5:I$5,"&lt;="&amp;Inputs!$E$8,$I366:I366)*(1-IF(J$5=start, 0,AVERAGE(Inputs!$J$44:$M$44))))</f>
        <v>0</v>
      </c>
      <c r="K366" s="13">
        <f>IF(K$5&lt;=Inputs!$E$8,INDEX(Inputs!K$35:K$42,MATCH($B356,Inputs!$C$35:$C$42,0)),AVERAGEIF($I$5:J$5,"&lt;="&amp;Inputs!$E$8,$I366:J366)*(1-IF(K$5=start, 0,AVERAGE(Inputs!$J$44:$M$44))))</f>
        <v>9.2297183488113053</v>
      </c>
      <c r="L366" s="13">
        <f>IF(L$5&lt;=Inputs!$E$8,INDEX(Inputs!L$35:L$42,MATCH($B356,Inputs!$C$35:$C$42,0)),AVERAGEIF($I$5:K$5,"&lt;="&amp;Inputs!$E$8,$I366:K366)*(1-IF(L$5=start, 0,AVERAGE(Inputs!$J$44:$M$44))))</f>
        <v>21.393003808155591</v>
      </c>
      <c r="M366" s="13">
        <f>IF(M$5&lt;=Inputs!$E$8,INDEX(Inputs!M$35:M$42,MATCH($B356,Inputs!$C$35:$C$42,0)),AVERAGEIF($I$5:L$5,"&lt;="&amp;Inputs!$E$8,$I366:L366)*(1-IF(M$5=start, 0,AVERAGE(Inputs!$J$44:$M$44))))</f>
        <v>39.865189178230182</v>
      </c>
      <c r="N366" s="13">
        <f>IF(N$5&lt;=Inputs!$E$8,INDEX(Inputs!N$35:N$42,MATCH($B356,Inputs!$C$35:$C$42,0)),AVERAGEIF($I$5:M$5,"&lt;="&amp;Inputs!$E$8,$I366:M366)*(1-IF(N$5=start, 0,AVERAGE(Inputs!$J$44:$M$44))))</f>
        <v>17.621977833799271</v>
      </c>
      <c r="O366" s="13">
        <f>IF(O$5&lt;=Inputs!$E$8,INDEX(Inputs!O$35:O$42,MATCH($B356,Inputs!$C$35:$C$42,0)),AVERAGEIF($I$5:N$5,"&lt;="&amp;Inputs!$E$8,$I366:N366)*(1-IF(O$5=start, 0,AVERAGE(Inputs!$J$44:$M$44))))</f>
        <v>15.824515405174074</v>
      </c>
      <c r="P366" s="13">
        <f>IF(P$5&lt;=Inputs!$E$8,INDEX(Inputs!P$35:P$42,MATCH($B356,Inputs!$C$35:$C$42,0)),AVERAGEIF($I$5:O$5,"&lt;="&amp;Inputs!$E$8,$I366:O366)*(1-IF(P$5=start, 0,AVERAGE(Inputs!$J$44:$M$44))))</f>
        <v>15.824515405174074</v>
      </c>
      <c r="Q366" s="13">
        <f>IF(Q$5&lt;=Inputs!$E$8,INDEX(Inputs!Q$35:Q$42,MATCH($B356,Inputs!$C$35:$C$42,0)),AVERAGEIF($I$5:P$5,"&lt;="&amp;Inputs!$E$8,$I366:P366)*(1-IF(Q$5=start, 0,AVERAGE(Inputs!$J$44:$M$44))))</f>
        <v>15.824515405174074</v>
      </c>
      <c r="R366" s="13">
        <f>IF(R$5&lt;=Inputs!$E$8,INDEX(Inputs!R$35:R$42,MATCH($B356,Inputs!$C$35:$C$42,0)),AVERAGEIF($I$5:Q$5,"&lt;="&amp;Inputs!$E$8,$I366:Q366)*(1-IF(R$5=start, 0,AVERAGE(Inputs!$J$44:$M$44))))</f>
        <v>15.824515405174074</v>
      </c>
      <c r="S366" s="13">
        <f>IF(S$5&lt;=Inputs!$E$8,INDEX(Inputs!S$35:S$42,MATCH($B356,Inputs!$C$35:$C$42,0)),AVERAGEIF($I$5:R$5,"&lt;="&amp;Inputs!$E$8,$I366:R366)*(1-IF(S$5=start, 0,AVERAGE(Inputs!$J$44:$M$44))))</f>
        <v>15.824515405174074</v>
      </c>
      <c r="T366" s="13">
        <f>IF(T$5&lt;=Inputs!$E$8,INDEX(Inputs!T$35:T$42,MATCH($B356,Inputs!$C$35:$C$42,0)),AVERAGEIF($I$5:S$5,"&lt;="&amp;Inputs!$E$8,$I366:S366)*(1-IF(T$5=start, 0,AVERAGE(Inputs!$J$44:$M$44))))</f>
        <v>15.824515405174074</v>
      </c>
      <c r="U366" s="13">
        <f>IF(U$5&lt;=Inputs!$E$8,INDEX(Inputs!U$35:U$42,MATCH($B356,Inputs!$C$35:$C$42,0)),AVERAGEIF($I$5:T$5,"&lt;="&amp;Inputs!$E$8,$I366:T366)*(1-IF(U$5=start, 0,AVERAGE(Inputs!$J$44:$M$44))))</f>
        <v>15.824515405174074</v>
      </c>
      <c r="V366" s="13">
        <f>IF(V$5&lt;=Inputs!$E$8,INDEX(Inputs!V$35:V$42,MATCH($B356,Inputs!$C$35:$C$42,0)),AVERAGEIF($I$5:U$5,"&lt;="&amp;Inputs!$E$8,$I366:U366)*(1-IF(V$5=start, 0,AVERAGE(Inputs!$J$44:$M$44))))</f>
        <v>15.824515405174074</v>
      </c>
      <c r="W366" s="13">
        <f>IF(W$5&lt;=Inputs!$E$8,INDEX(Inputs!W$35:W$42,MATCH($B356,Inputs!$C$35:$C$42,0)),AVERAGEIF($I$5:V$5,"&lt;="&amp;Inputs!$E$8,$I366:V366)*(1-IF(W$5=start, 0,AVERAGE(Inputs!$J$44:$M$44))))</f>
        <v>15.824515405174074</v>
      </c>
      <c r="X366" s="13">
        <f>IF(X$5&lt;=Inputs!$E$8,INDEX(Inputs!X$35:X$42,MATCH($B356,Inputs!$C$35:$C$42,0)),AVERAGEIF($I$5:W$5,"&lt;="&amp;Inputs!$E$8,$I366:W366)*(1-IF(X$5=start, 0,AVERAGE(Inputs!$J$44:$M$44))))</f>
        <v>15.824515405174074</v>
      </c>
      <c r="Y366" s="13">
        <f>IF(Y$5&lt;=Inputs!$E$8,INDEX(Inputs!Y$35:Y$42,MATCH($B356,Inputs!$C$35:$C$42,0)),AVERAGEIF($I$5:X$5,"&lt;="&amp;Inputs!$E$8,$I366:X366)*(1-IF(Y$5=start, 0,AVERAGE(Inputs!$J$44:$M$44))))</f>
        <v>15.824515405174074</v>
      </c>
      <c r="Z366" s="13">
        <f>IF(Z$5&lt;=Inputs!$E$8,INDEX(Inputs!Z$35:Z$42,MATCH($B356,Inputs!$C$35:$C$42,0)),AVERAGEIF($I$5:Y$5,"&lt;="&amp;Inputs!$E$8,$I366:Y366)*(1-IF(Z$5=start, 0,AVERAGE(Inputs!$J$44:$M$44))))</f>
        <v>15.824515405174074</v>
      </c>
      <c r="AA366" s="13">
        <f>IF(AA$5&lt;=Inputs!$E$8,INDEX(Inputs!AA$35:AA$42,MATCH($B356,Inputs!$C$35:$C$42,0)),AVERAGEIF($I$5:Z$5,"&lt;="&amp;Inputs!$E$8,$I366:Z366)*(1-IF(AA$5=start, 0,AVERAGE(Inputs!$J$44:$M$44))))</f>
        <v>15.824515405174074</v>
      </c>
      <c r="AB366" s="13">
        <f>IF(AB$5&lt;=Inputs!$E$8,INDEX(Inputs!AB$35:AB$42,MATCH($B356,Inputs!$C$35:$C$42,0)),AVERAGEIF($I$5:AA$5,"&lt;="&amp;Inputs!$E$8,$I366:AA366)*(1-IF(AB$5=start, 0,AVERAGE(Inputs!$J$44:$M$44))))</f>
        <v>15.824515405174074</v>
      </c>
      <c r="AC366" s="13">
        <f>IF(AC$5&lt;=Inputs!$E$8,INDEX(Inputs!AC$35:AC$42,MATCH($B356,Inputs!$C$35:$C$42,0)),AVERAGEIF($I$5:AB$5,"&lt;="&amp;Inputs!$E$8,$I366:AB366)*(1-IF(AC$5=start, 0,AVERAGE(Inputs!$J$44:$M$44))))</f>
        <v>15.824515405174074</v>
      </c>
      <c r="AD366" s="13">
        <f>IF(AD$5&lt;=Inputs!$E$8,INDEX(Inputs!AD$35:AD$42,MATCH($B356,Inputs!$C$35:$C$42,0)),AVERAGEIF($I$5:AC$5,"&lt;="&amp;Inputs!$E$8,$I366:AC366)*(1-IF(AD$5=start, 0,AVERAGE(Inputs!$J$44:$M$44))))</f>
        <v>15.824515405174074</v>
      </c>
      <c r="AE366" s="13">
        <f>IF(AE$5&lt;=Inputs!$E$8,INDEX(Inputs!AE$35:AE$42,MATCH($B356,Inputs!$C$35:$C$42,0)),AVERAGEIF($I$5:AD$5,"&lt;="&amp;Inputs!$E$8,$I366:AD366)*(1-IF(AE$5=start, 0,AVERAGE(Inputs!$J$44:$M$44))))</f>
        <v>15.824515405174074</v>
      </c>
      <c r="AF366" s="13">
        <f>IF(AF$5&lt;=Inputs!$E$8,INDEX(Inputs!AF$35:AF$42,MATCH($B356,Inputs!$C$35:$C$42,0)),AVERAGEIF($I$5:AE$5,"&lt;="&amp;Inputs!$E$8,$I366:AE366)*(1-IF(AF$5=start, 0,AVERAGE(Inputs!$J$44:$M$44))))</f>
        <v>15.824515405174074</v>
      </c>
      <c r="AG366" s="13">
        <f>IF(AG$5&lt;=Inputs!$E$8,INDEX(Inputs!AG$35:AG$42,MATCH($B356,Inputs!$C$35:$C$42,0)),AVERAGEIF($I$5:AF$5,"&lt;="&amp;Inputs!$E$8,$I366:AF366)*(1-IF(AG$5=start, 0,AVERAGE(Inputs!$J$44:$M$44))))</f>
        <v>15.824515405174074</v>
      </c>
      <c r="AH366" s="13">
        <f>IF(AH$5&lt;=Inputs!$E$8,INDEX(Inputs!AH$35:AH$42,MATCH($B356,Inputs!$C$35:$C$42,0)),AVERAGEIF($I$5:AG$5,"&lt;="&amp;Inputs!$E$8,$I366:AG366)*(1-IF(AH$5=start, 0,AVERAGE(Inputs!$J$44:$M$44))))</f>
        <v>15.824515405174074</v>
      </c>
      <c r="AI366" s="13">
        <f>IF(AI$5&lt;=Inputs!$E$8,INDEX(Inputs!AI$35:AI$42,MATCH($B356,Inputs!$C$35:$C$42,0)),AVERAGEIF($I$5:AH$5,"&lt;="&amp;Inputs!$E$8,$I366:AH366)*(1-IF(AI$5=start, 0,AVERAGE(Inputs!$J$44:$M$44))))</f>
        <v>15.824515405174074</v>
      </c>
      <c r="AJ366" s="13">
        <f>IF(AJ$5&lt;=Inputs!$E$8,INDEX(Inputs!AJ$35:AJ$42,MATCH($B356,Inputs!$C$35:$C$42,0)),AVERAGEIF($I$5:AI$5,"&lt;="&amp;Inputs!$E$8,$I366:AI366)*(1-IF(AJ$5=start, 0,AVERAGE(Inputs!$J$44:$M$44))))</f>
        <v>15.824515405174074</v>
      </c>
      <c r="AK366" s="13">
        <f>IF(AK$5&lt;=Inputs!$E$8,INDEX(Inputs!AK$35:AK$42,MATCH($B356,Inputs!$C$35:$C$42,0)),AVERAGEIF($I$5:AJ$5,"&lt;="&amp;Inputs!$E$8,$I366:AJ366)*(1-IF(AK$5=start, 0,AVERAGE(Inputs!$J$44:$M$44))))</f>
        <v>15.824515405174074</v>
      </c>
      <c r="AL366" s="13">
        <f>IF(AL$5&lt;=Inputs!$E$8,INDEX(Inputs!AL$35:AL$42,MATCH($B356,Inputs!$C$35:$C$42,0)),AVERAGEIF($I$5:AK$5,"&lt;="&amp;Inputs!$E$8,$I366:AK366)*(1-IF(AL$5=start, 0,AVERAGE(Inputs!$J$44:$M$44))))</f>
        <v>15.824515405174074</v>
      </c>
      <c r="AM366" s="13">
        <f>IF(AM$5&lt;=Inputs!$E$8,INDEX(Inputs!AM$35:AM$42,MATCH($B356,Inputs!$C$35:$C$42,0)),AVERAGEIF($I$5:AL$5,"&lt;="&amp;Inputs!$E$8,$I366:AL366)*(1-IF(AM$5=start, 0,AVERAGE(Inputs!$J$44:$M$44))))</f>
        <v>15.824515405174074</v>
      </c>
      <c r="AP366" s="9">
        <f>(SUM(J366:M366)-SUM(INDEX(Inputs!$J$35:$M$42, MATCH(B356, Inputs!$C$35:$C$42,0),)))</f>
        <v>0</v>
      </c>
    </row>
    <row r="367" spans="1:43" ht="12.75" customHeight="1">
      <c r="D367" s="32" t="s">
        <v>29</v>
      </c>
      <c r="I367" s="57"/>
      <c r="AP367" s="9"/>
    </row>
    <row r="368" spans="1:43" ht="12.75" customHeight="1">
      <c r="D368" s="35">
        <v>2011</v>
      </c>
      <c r="E368" s="1" t="s">
        <v>50</v>
      </c>
      <c r="I368" s="57"/>
      <c r="J368" s="8">
        <f>IF(SUM($I368:I368)&lt;SUMIF(I$5:$J$5, $D368,I$366:$J$366), SUMIF(I$5:$J$5, $D368,I$366:$J$366)/$I$358, SUMIF(I$5:$J$5, $D368,I$366:$J$366)-SUM($I368:I368))</f>
        <v>0</v>
      </c>
      <c r="K368" s="8">
        <f>IF(SUM($I368:J368)&lt;SUMIF(J$5:$J$5, $D368,J$366:$J$366), SUMIF(J$5:$J$5, $D368,J$366:$J$366)/$I$358, SUMIF(J$5:$J$5, $D368,J$366:$J$366)-SUM($I368:J368))</f>
        <v>0</v>
      </c>
      <c r="L368" s="8">
        <f>IF(SUM($I368:K368)&lt;SUMIF($J$5:K$5, $D368,$J$366:K$366), SUMIF($J$5:K$5, $D368,$J$366:K$366)/$I$358, SUMIF($J$5:K$5, $D368,$J$366:K$366)-SUM($I368:K368))</f>
        <v>0</v>
      </c>
      <c r="M368" s="8">
        <f>IF(SUM($I368:L368)&lt;SUMIF($J$5:L$5, $D368,$J$366:L$366), SUMIF($J$5:L$5, $D368,$J$366:L$366)/$I$358, SUMIF($J$5:L$5, $D368,$J$366:L$366)-SUM($I368:L368))</f>
        <v>0</v>
      </c>
      <c r="N368" s="8">
        <f>IF(SUM($I368:M368)&lt;SUMIF($J$5:M$5, $D368,$J$366:M$366), SUMIF($J$5:M$5, $D368,$J$366:M$366)/$I$358, SUMIF($J$5:M$5, $D368,$J$366:M$366)-SUM($I368:M368))</f>
        <v>0</v>
      </c>
      <c r="O368" s="8">
        <f>IF(SUM($I368:N368)&lt;SUMIF($J$5:N$5, $D368,$J$366:N$366), SUMIF($J$5:N$5, $D368,$J$366:N$366)/$I$358, SUMIF($J$5:N$5, $D368,$J$366:N$366)-SUM($I368:N368))</f>
        <v>0</v>
      </c>
      <c r="P368" s="8">
        <f>IF(SUM($I368:O368)&lt;SUMIF($J$5:O$5, $D368,$J$366:O$366), SUMIF($J$5:O$5, $D368,$J$366:O$366)/$I$358, SUMIF($J$5:O$5, $D368,$J$366:O$366)-SUM($I368:O368))</f>
        <v>0</v>
      </c>
      <c r="Q368" s="8">
        <f>IF(SUM($I368:P368)&lt;SUMIF($J$5:P$5, $D368,$J$366:P$366), SUMIF($J$5:P$5, $D368,$J$366:P$366)/$I$358, SUMIF($J$5:P$5, $D368,$J$366:P$366)-SUM($I368:P368))</f>
        <v>0</v>
      </c>
      <c r="R368" s="8">
        <f>IF(SUM($I368:Q368)&lt;SUMIF($J$5:Q$5, $D368,$J$366:Q$366), SUMIF($J$5:Q$5, $D368,$J$366:Q$366)/$I$358, SUMIF($J$5:Q$5, $D368,$J$366:Q$366)-SUM($I368:Q368))</f>
        <v>0</v>
      </c>
      <c r="S368" s="8">
        <f>IF(SUM($I368:R368)&lt;SUMIF($J$5:R$5, $D368,$J$366:R$366), SUMIF($J$5:R$5, $D368,$J$366:R$366)/$I$358, SUMIF($J$5:R$5, $D368,$J$366:R$366)-SUM($I368:R368))</f>
        <v>0</v>
      </c>
      <c r="T368" s="8">
        <f>IF(SUM($I368:S368)&lt;SUMIF($J$5:S$5, $D368,$J$366:S$366), SUMIF($J$5:S$5, $D368,$J$366:S$366)/$I$358, SUMIF($J$5:S$5, $D368,$J$366:S$366)-SUM($I368:S368))</f>
        <v>0</v>
      </c>
      <c r="U368" s="8">
        <f>IF(SUM($I368:T368)&lt;SUMIF($J$5:T$5, $D368,$J$366:T$366), SUMIF($J$5:T$5, $D368,$J$366:T$366)/$I$358, SUMIF($J$5:T$5, $D368,$J$366:T$366)-SUM($I368:T368))</f>
        <v>0</v>
      </c>
      <c r="V368" s="8">
        <f>IF(SUM($I368:U368)&lt;SUMIF($J$5:U$5, $D368,$J$366:U$366), SUMIF($J$5:U$5, $D368,$J$366:U$366)/$I$358, SUMIF($J$5:U$5, $D368,$J$366:U$366)-SUM($I368:U368))</f>
        <v>0</v>
      </c>
      <c r="W368" s="8">
        <f>IF(SUM($I368:V368)&lt;SUMIF($J$5:V$5, $D368,$J$366:V$366), SUMIF($J$5:V$5, $D368,$J$366:V$366)/$I$358, SUMIF($J$5:V$5, $D368,$J$366:V$366)-SUM($I368:V368))</f>
        <v>0</v>
      </c>
      <c r="X368" s="8">
        <f>IF(SUM($I368:W368)&lt;SUMIF($J$5:W$5, $D368,$J$366:W$366), SUMIF($J$5:W$5, $D368,$J$366:W$366)/$I$358, SUMIF($J$5:W$5, $D368,$J$366:W$366)-SUM($I368:W368))</f>
        <v>0</v>
      </c>
      <c r="Y368" s="8">
        <f>IF(SUM($I368:X368)&lt;SUMIF($J$5:X$5, $D368,$J$366:X$366), SUMIF($J$5:X$5, $D368,$J$366:X$366)/$I$358, SUMIF($J$5:X$5, $D368,$J$366:X$366)-SUM($I368:X368))</f>
        <v>0</v>
      </c>
      <c r="Z368" s="8">
        <f>IF(SUM($I368:Y368)&lt;SUMIF($J$5:Y$5, $D368,$J$366:Y$366), SUMIF($J$5:Y$5, $D368,$J$366:Y$366)/$I$358, SUMIF($J$5:Y$5, $D368,$J$366:Y$366)-SUM($I368:Y368))</f>
        <v>0</v>
      </c>
      <c r="AA368" s="8">
        <f>IF(SUM($I368:Z368)&lt;SUMIF($J$5:Z$5, $D368,$J$366:Z$366), SUMIF($J$5:Z$5, $D368,$J$366:Z$366)/$I$358, SUMIF($J$5:Z$5, $D368,$J$366:Z$366)-SUM($I368:Z368))</f>
        <v>0</v>
      </c>
      <c r="AB368" s="8">
        <f>IF(SUM($I368:AA368)&lt;SUMIF($J$5:AA$5, $D368,$J$366:AA$366), SUMIF($J$5:AA$5, $D368,$J$366:AA$366)/$I$358, SUMIF($J$5:AA$5, $D368,$J$366:AA$366)-SUM($I368:AA368))</f>
        <v>0</v>
      </c>
      <c r="AC368" s="8">
        <f>IF(SUM($I368:AB368)&lt;SUMIF($J$5:AB$5, $D368,$J$366:AB$366), SUMIF($J$5:AB$5, $D368,$J$366:AB$366)/$I$358, SUMIF($J$5:AB$5, $D368,$J$366:AB$366)-SUM($I368:AB368))</f>
        <v>0</v>
      </c>
      <c r="AD368" s="8">
        <f>IF(SUM($I368:AC368)&lt;SUMIF($J$5:AC$5, $D368,$J$366:AC$366), SUMIF($J$5:AC$5, $D368,$J$366:AC$366)/$I$358, SUMIF($J$5:AC$5, $D368,$J$366:AC$366)-SUM($I368:AC368))</f>
        <v>0</v>
      </c>
      <c r="AE368" s="8">
        <f>IF(SUM($I368:AD368)&lt;SUMIF($J$5:AD$5, $D368,$J$366:AD$366), SUMIF($J$5:AD$5, $D368,$J$366:AD$366)/$I$358, SUMIF($J$5:AD$5, $D368,$J$366:AD$366)-SUM($I368:AD368))</f>
        <v>0</v>
      </c>
      <c r="AF368" s="8">
        <f>IF(SUM($I368:AE368)&lt;SUMIF($J$5:AE$5, $D368,$J$366:AE$366), SUMIF($J$5:AE$5, $D368,$J$366:AE$366)/$I$358, SUMIF($J$5:AE$5, $D368,$J$366:AE$366)-SUM($I368:AE368))</f>
        <v>0</v>
      </c>
      <c r="AG368" s="8">
        <f>IF(SUM($I368:AF368)&lt;SUMIF($J$5:AF$5, $D368,$J$366:AF$366), SUMIF($J$5:AF$5, $D368,$J$366:AF$366)/$I$358, SUMIF($J$5:AF$5, $D368,$J$366:AF$366)-SUM($I368:AF368))</f>
        <v>0</v>
      </c>
      <c r="AH368" s="8">
        <f>IF(SUM($I368:AG368)&lt;SUMIF($J$5:AG$5, $D368,$J$366:AG$366), SUMIF($J$5:AG$5, $D368,$J$366:AG$366)/$I$358, SUMIF($J$5:AG$5, $D368,$J$366:AG$366)-SUM($I368:AG368))</f>
        <v>0</v>
      </c>
      <c r="AI368" s="8">
        <f>IF(SUM($I368:AH368)&lt;SUMIF($J$5:AH$5, $D368,$J$366:AH$366), SUMIF($J$5:AH$5, $D368,$J$366:AH$366)/$I$358, SUMIF($J$5:AH$5, $D368,$J$366:AH$366)-SUM($I368:AH368))</f>
        <v>0</v>
      </c>
      <c r="AJ368" s="8">
        <f>IF(SUM($I368:AI368)&lt;SUMIF($J$5:AI$5, $D368,$J$366:AI$366), SUMIF($J$5:AI$5, $D368,$J$366:AI$366)/$I$358, SUMIF($J$5:AI$5, $D368,$J$366:AI$366)-SUM($I368:AI368))</f>
        <v>0</v>
      </c>
      <c r="AK368" s="8">
        <f>IF(SUM($I368:AJ368)&lt;SUMIF($J$5:AJ$5, $D368,$J$366:AJ$366), SUMIF($J$5:AJ$5, $D368,$J$366:AJ$366)/$I$358, SUMIF($J$5:AJ$5, $D368,$J$366:AJ$366)-SUM($I368:AJ368))</f>
        <v>0</v>
      </c>
      <c r="AL368" s="8">
        <f>IF(SUM($I368:AK368)&lt;SUMIF($J$5:AK$5, $D368,$J$366:AK$366), SUMIF($J$5:AK$5, $D368,$J$366:AK$366)/$I$358, SUMIF($J$5:AK$5, $D368,$J$366:AK$366)-SUM($I368:AK368))</f>
        <v>0</v>
      </c>
      <c r="AM368" s="8">
        <f>IF(SUM($I368:AL368)&lt;SUMIF($J$5:AL$5, $D368,$J$366:AL$366), SUMIF($J$5:AL$5, $D368,$J$366:AL$366)/$I$358, SUMIF($J$5:AL$5, $D368,$J$366:AL$366)-SUM($I368:AL368))</f>
        <v>0</v>
      </c>
      <c r="AP368" s="9"/>
    </row>
    <row r="369" spans="4:42" ht="12.75" customHeight="1">
      <c r="D369" s="36">
        <f>D368+1</f>
        <v>2012</v>
      </c>
      <c r="E369" s="1" t="s">
        <v>50</v>
      </c>
      <c r="I369" s="57"/>
      <c r="J369" s="8">
        <f>IF(SUM($I369:I369)&lt;SUMIF(I$5:$J$5, $D369,I$366:$J$366), SUMIF(I$5:$J$5, $D369,I$366:$J$366)/$I$358, SUMIF(I$5:$J$5, $D369,I$366:$J$366)-SUM($I369:I369))</f>
        <v>0</v>
      </c>
      <c r="K369" s="8">
        <f>IF(SUM($I369:J369)&lt;SUMIF(J$5:$J$5, $D369,J$366:$J$366), SUMIF(J$5:$J$5, $D369,J$366:$J$366)/$I$358, SUMIF(J$5:$J$5, $D369,J$366:$J$366)-SUM($I369:J369))</f>
        <v>0</v>
      </c>
      <c r="L369" s="8">
        <f>IF(SUM($I369:K369)&lt;SUMIF($J$5:K$5, $D369,$J$366:K$366), SUMIF($J$5:K$5, $D369,$J$366:K$366)/$I$358, SUMIF($J$5:K$5, $D369,$J$366:K$366)-SUM($I369:K369))</f>
        <v>0.34824515200349276</v>
      </c>
      <c r="M369" s="8">
        <f>IF(SUM($I369:L369)&lt;SUMIF($J$5:L$5, $D369,$J$366:L$366), SUMIF($J$5:L$5, $D369,$J$366:L$366)/$I$358, SUMIF($J$5:L$5, $D369,$J$366:L$366)-SUM($I369:L369))</f>
        <v>0.34824515200349276</v>
      </c>
      <c r="N369" s="8">
        <f>IF(SUM($I369:M369)&lt;SUMIF($J$5:M$5, $D369,$J$366:M$366), SUMIF($J$5:M$5, $D369,$J$366:M$366)/$I$358, SUMIF($J$5:M$5, $D369,$J$366:M$366)-SUM($I369:M369))</f>
        <v>0.34824515200349276</v>
      </c>
      <c r="O369" s="8">
        <f>IF(SUM($I369:N369)&lt;SUMIF($J$5:N$5, $D369,$J$366:N$366), SUMIF($J$5:N$5, $D369,$J$366:N$366)/$I$358, SUMIF($J$5:N$5, $D369,$J$366:N$366)-SUM($I369:N369))</f>
        <v>0.34824515200349276</v>
      </c>
      <c r="P369" s="8">
        <f>IF(SUM($I369:O369)&lt;SUMIF($J$5:O$5, $D369,$J$366:O$366), SUMIF($J$5:O$5, $D369,$J$366:O$366)/$I$358, SUMIF($J$5:O$5, $D369,$J$366:O$366)-SUM($I369:O369))</f>
        <v>0.34824515200349276</v>
      </c>
      <c r="Q369" s="8">
        <f>IF(SUM($I369:P369)&lt;SUMIF($J$5:P$5, $D369,$J$366:P$366), SUMIF($J$5:P$5, $D369,$J$366:P$366)/$I$358, SUMIF($J$5:P$5, $D369,$J$366:P$366)-SUM($I369:P369))</f>
        <v>0.34824515200349276</v>
      </c>
      <c r="R369" s="8">
        <f>IF(SUM($I369:Q369)&lt;SUMIF($J$5:Q$5, $D369,$J$366:Q$366), SUMIF($J$5:Q$5, $D369,$J$366:Q$366)/$I$358, SUMIF($J$5:Q$5, $D369,$J$366:Q$366)-SUM($I369:Q369))</f>
        <v>0.34824515200349276</v>
      </c>
      <c r="S369" s="8">
        <f>IF(SUM($I369:R369)&lt;SUMIF($J$5:R$5, $D369,$J$366:R$366), SUMIF($J$5:R$5, $D369,$J$366:R$366)/$I$358, SUMIF($J$5:R$5, $D369,$J$366:R$366)-SUM($I369:R369))</f>
        <v>0.34824515200349276</v>
      </c>
      <c r="T369" s="8">
        <f>IF(SUM($I369:S369)&lt;SUMIF($J$5:S$5, $D369,$J$366:S$366), SUMIF($J$5:S$5, $D369,$J$366:S$366)/$I$358, SUMIF($J$5:S$5, $D369,$J$366:S$366)-SUM($I369:S369))</f>
        <v>0.34824515200349276</v>
      </c>
      <c r="U369" s="8">
        <f>IF(SUM($I369:T369)&lt;SUMIF($J$5:T$5, $D369,$J$366:T$366), SUMIF($J$5:T$5, $D369,$J$366:T$366)/$I$358, SUMIF($J$5:T$5, $D369,$J$366:T$366)-SUM($I369:T369))</f>
        <v>0.34824515200349276</v>
      </c>
      <c r="V369" s="8">
        <f>IF(SUM($I369:U369)&lt;SUMIF($J$5:U$5, $D369,$J$366:U$366), SUMIF($J$5:U$5, $D369,$J$366:U$366)/$I$358, SUMIF($J$5:U$5, $D369,$J$366:U$366)-SUM($I369:U369))</f>
        <v>0.34824515200349276</v>
      </c>
      <c r="W369" s="8">
        <f>IF(SUM($I369:V369)&lt;SUMIF($J$5:V$5, $D369,$J$366:V$366), SUMIF($J$5:V$5, $D369,$J$366:V$366)/$I$358, SUMIF($J$5:V$5, $D369,$J$366:V$366)-SUM($I369:V369))</f>
        <v>0.34824515200349276</v>
      </c>
      <c r="X369" s="8">
        <f>IF(SUM($I369:W369)&lt;SUMIF($J$5:W$5, $D369,$J$366:W$366), SUMIF($J$5:W$5, $D369,$J$366:W$366)/$I$358, SUMIF($J$5:W$5, $D369,$J$366:W$366)-SUM($I369:W369))</f>
        <v>0.34824515200349276</v>
      </c>
      <c r="Y369" s="8">
        <f>IF(SUM($I369:X369)&lt;SUMIF($J$5:X$5, $D369,$J$366:X$366), SUMIF($J$5:X$5, $D369,$J$366:X$366)/$I$358, SUMIF($J$5:X$5, $D369,$J$366:X$366)-SUM($I369:X369))</f>
        <v>0.34824515200349276</v>
      </c>
      <c r="Z369" s="8">
        <f>IF(SUM($I369:Y369)&lt;SUMIF($J$5:Y$5, $D369,$J$366:Y$366), SUMIF($J$5:Y$5, $D369,$J$366:Y$366)/$I$358, SUMIF($J$5:Y$5, $D369,$J$366:Y$366)-SUM($I369:Y369))</f>
        <v>0.34824515200349276</v>
      </c>
      <c r="AA369" s="8">
        <f>IF(SUM($I369:Z369)&lt;SUMIF($J$5:Z$5, $D369,$J$366:Z$366), SUMIF($J$5:Z$5, $D369,$J$366:Z$366)/$I$358, SUMIF($J$5:Z$5, $D369,$J$366:Z$366)-SUM($I369:Z369))</f>
        <v>0.34824515200349276</v>
      </c>
      <c r="AB369" s="8">
        <f>IF(SUM($I369:AA369)&lt;SUMIF($J$5:AA$5, $D369,$J$366:AA$366), SUMIF($J$5:AA$5, $D369,$J$366:AA$366)/$I$358, SUMIF($J$5:AA$5, $D369,$J$366:AA$366)-SUM($I369:AA369))</f>
        <v>0.34824515200349276</v>
      </c>
      <c r="AC369" s="8">
        <f>IF(SUM($I369:AB369)&lt;SUMIF($J$5:AB$5, $D369,$J$366:AB$366), SUMIF($J$5:AB$5, $D369,$J$366:AB$366)/$I$358, SUMIF($J$5:AB$5, $D369,$J$366:AB$366)-SUM($I369:AB369))</f>
        <v>0.34824515200349276</v>
      </c>
      <c r="AD369" s="8">
        <f>IF(SUM($I369:AC369)&lt;SUMIF($J$5:AC$5, $D369,$J$366:AC$366), SUMIF($J$5:AC$5, $D369,$J$366:AC$366)/$I$358, SUMIF($J$5:AC$5, $D369,$J$366:AC$366)-SUM($I369:AC369))</f>
        <v>0.34824515200349276</v>
      </c>
      <c r="AE369" s="8">
        <f>IF(SUM($I369:AD369)&lt;SUMIF($J$5:AD$5, $D369,$J$366:AD$366), SUMIF($J$5:AD$5, $D369,$J$366:AD$366)/$I$358, SUMIF($J$5:AD$5, $D369,$J$366:AD$366)-SUM($I369:AD369))</f>
        <v>0.34824515200349276</v>
      </c>
      <c r="AF369" s="8">
        <f>IF(SUM($I369:AE369)&lt;SUMIF($J$5:AE$5, $D369,$J$366:AE$366), SUMIF($J$5:AE$5, $D369,$J$366:AE$366)/$I$358, SUMIF($J$5:AE$5, $D369,$J$366:AE$366)-SUM($I369:AE369))</f>
        <v>0.34824515200349276</v>
      </c>
      <c r="AG369" s="8">
        <f>IF(SUM($I369:AF369)&lt;SUMIF($J$5:AF$5, $D369,$J$366:AF$366), SUMIF($J$5:AF$5, $D369,$J$366:AF$366)/$I$358, SUMIF($J$5:AF$5, $D369,$J$366:AF$366)-SUM($I369:AF369))</f>
        <v>0.34824515200349276</v>
      </c>
      <c r="AH369" s="8">
        <f>IF(SUM($I369:AG369)&lt;SUMIF($J$5:AG$5, $D369,$J$366:AG$366), SUMIF($J$5:AG$5, $D369,$J$366:AG$366)/$I$358, SUMIF($J$5:AG$5, $D369,$J$366:AG$366)-SUM($I369:AG369))</f>
        <v>0.34824515200349276</v>
      </c>
      <c r="AI369" s="8">
        <f>IF(SUM($I369:AH369)&lt;SUMIF($J$5:AH$5, $D369,$J$366:AH$366), SUMIF($J$5:AH$5, $D369,$J$366:AH$366)/$I$358, SUMIF($J$5:AH$5, $D369,$J$366:AH$366)-SUM($I369:AH369))</f>
        <v>0.34824515200349276</v>
      </c>
      <c r="AJ369" s="8">
        <f>IF(SUM($I369:AI369)&lt;SUMIF($J$5:AI$5, $D369,$J$366:AI$366), SUMIF($J$5:AI$5, $D369,$J$366:AI$366)/$I$358, SUMIF($J$5:AI$5, $D369,$J$366:AI$366)-SUM($I369:AI369))</f>
        <v>0.34824515200349276</v>
      </c>
      <c r="AK369" s="8">
        <f>IF(SUM($I369:AJ369)&lt;SUMIF($J$5:AJ$5, $D369,$J$366:AJ$366), SUMIF($J$5:AJ$5, $D369,$J$366:AJ$366)/$I$358, SUMIF($J$5:AJ$5, $D369,$J$366:AJ$366)-SUM($I369:AJ369))</f>
        <v>0.34824515200349276</v>
      </c>
      <c r="AL369" s="8">
        <f>IF(SUM($I369:AK369)&lt;SUMIF($J$5:AK$5, $D369,$J$366:AK$366), SUMIF($J$5:AK$5, $D369,$J$366:AK$366)/$I$358, SUMIF($J$5:AK$5, $D369,$J$366:AK$366)-SUM($I369:AK369))</f>
        <v>0.34824515200349276</v>
      </c>
      <c r="AM369" s="8">
        <f>IF(SUM($I369:AL369)&lt;SUMIF($J$5:AL$5, $D369,$J$366:AL$366), SUMIF($J$5:AL$5, $D369,$J$366:AL$366)/$I$358, SUMIF($J$5:AL$5, $D369,$J$366:AL$366)-SUM($I369:AL369))</f>
        <v>-0.17290075528299909</v>
      </c>
      <c r="AP369" s="9"/>
    </row>
    <row r="370" spans="4:42" ht="12.75" customHeight="1">
      <c r="D370" s="36">
        <f t="shared" ref="D370:D397" si="260">D369+1</f>
        <v>2013</v>
      </c>
      <c r="E370" s="1" t="s">
        <v>50</v>
      </c>
      <c r="I370" s="57"/>
      <c r="J370" s="8">
        <f>IF(SUM($I370:I370)&lt;SUMIF(I$5:$J$5, $D370,I$366:$J$366), SUMIF(I$5:$J$5, $D370,I$366:$J$366)/$I$358, SUMIF(I$5:$J$5, $D370,I$366:$J$366)-SUM($I370:I370))</f>
        <v>0</v>
      </c>
      <c r="K370" s="8">
        <f>IF(SUM($I370:J370)&lt;SUMIF(J$5:$J$5, $D370,J$366:$J$366), SUMIF(J$5:$J$5, $D370,J$366:$J$366)/$I$358, SUMIF(J$5:$J$5, $D370,J$366:$J$366)-SUM($I370:J370))</f>
        <v>0</v>
      </c>
      <c r="L370" s="8">
        <f>IF(SUM($I370:K370)&lt;SUMIF($J$5:K$5, $D370,$J$366:K$366), SUMIF($J$5:K$5, $D370,$J$366:K$366)/$I$358, SUMIF($J$5:K$5, $D370,$J$366:K$366)-SUM($I370:K370))</f>
        <v>0</v>
      </c>
      <c r="M370" s="8">
        <f>IF(SUM($I370:L370)&lt;SUMIF($J$5:L$5, $D370,$J$366:L$366), SUMIF($J$5:L$5, $D370,$J$366:L$366)/$I$358, SUMIF($J$5:L$5, $D370,$J$366:L$366)-SUM($I370:L370))</f>
        <v>0.80717629524869849</v>
      </c>
      <c r="N370" s="8">
        <f>IF(SUM($I370:M370)&lt;SUMIF($J$5:M$5, $D370,$J$366:M$366), SUMIF($J$5:M$5, $D370,$J$366:M$366)/$I$358, SUMIF($J$5:M$5, $D370,$J$366:M$366)-SUM($I370:M370))</f>
        <v>0.80717629524869849</v>
      </c>
      <c r="O370" s="8">
        <f>IF(SUM($I370:N370)&lt;SUMIF($J$5:N$5, $D370,$J$366:N$366), SUMIF($J$5:N$5, $D370,$J$366:N$366)/$I$358, SUMIF($J$5:N$5, $D370,$J$366:N$366)-SUM($I370:N370))</f>
        <v>0.80717629524869849</v>
      </c>
      <c r="P370" s="8">
        <f>IF(SUM($I370:O370)&lt;SUMIF($J$5:O$5, $D370,$J$366:O$366), SUMIF($J$5:O$5, $D370,$J$366:O$366)/$I$358, SUMIF($J$5:O$5, $D370,$J$366:O$366)-SUM($I370:O370))</f>
        <v>0.80717629524869849</v>
      </c>
      <c r="Q370" s="8">
        <f>IF(SUM($I370:P370)&lt;SUMIF($J$5:P$5, $D370,$J$366:P$366), SUMIF($J$5:P$5, $D370,$J$366:P$366)/$I$358, SUMIF($J$5:P$5, $D370,$J$366:P$366)-SUM($I370:P370))</f>
        <v>0.80717629524869849</v>
      </c>
      <c r="R370" s="8">
        <f>IF(SUM($I370:Q370)&lt;SUMIF($J$5:Q$5, $D370,$J$366:Q$366), SUMIF($J$5:Q$5, $D370,$J$366:Q$366)/$I$358, SUMIF($J$5:Q$5, $D370,$J$366:Q$366)-SUM($I370:Q370))</f>
        <v>0.80717629524869849</v>
      </c>
      <c r="S370" s="8">
        <f>IF(SUM($I370:R370)&lt;SUMIF($J$5:R$5, $D370,$J$366:R$366), SUMIF($J$5:R$5, $D370,$J$366:R$366)/$I$358, SUMIF($J$5:R$5, $D370,$J$366:R$366)-SUM($I370:R370))</f>
        <v>0.80717629524869849</v>
      </c>
      <c r="T370" s="8">
        <f>IF(SUM($I370:S370)&lt;SUMIF($J$5:S$5, $D370,$J$366:S$366), SUMIF($J$5:S$5, $D370,$J$366:S$366)/$I$358, SUMIF($J$5:S$5, $D370,$J$366:S$366)-SUM($I370:S370))</f>
        <v>0.80717629524869849</v>
      </c>
      <c r="U370" s="8">
        <f>IF(SUM($I370:T370)&lt;SUMIF($J$5:T$5, $D370,$J$366:T$366), SUMIF($J$5:T$5, $D370,$J$366:T$366)/$I$358, SUMIF($J$5:T$5, $D370,$J$366:T$366)-SUM($I370:T370))</f>
        <v>0.80717629524869849</v>
      </c>
      <c r="V370" s="8">
        <f>IF(SUM($I370:U370)&lt;SUMIF($J$5:U$5, $D370,$J$366:U$366), SUMIF($J$5:U$5, $D370,$J$366:U$366)/$I$358, SUMIF($J$5:U$5, $D370,$J$366:U$366)-SUM($I370:U370))</f>
        <v>0.80717629524869849</v>
      </c>
      <c r="W370" s="8">
        <f>IF(SUM($I370:V370)&lt;SUMIF($J$5:V$5, $D370,$J$366:V$366), SUMIF($J$5:V$5, $D370,$J$366:V$366)/$I$358, SUMIF($J$5:V$5, $D370,$J$366:V$366)-SUM($I370:V370))</f>
        <v>0.80717629524869849</v>
      </c>
      <c r="X370" s="8">
        <f>IF(SUM($I370:W370)&lt;SUMIF($J$5:W$5, $D370,$J$366:W$366), SUMIF($J$5:W$5, $D370,$J$366:W$366)/$I$358, SUMIF($J$5:W$5, $D370,$J$366:W$366)-SUM($I370:W370))</f>
        <v>0.80717629524869849</v>
      </c>
      <c r="Y370" s="8">
        <f>IF(SUM($I370:X370)&lt;SUMIF($J$5:X$5, $D370,$J$366:X$366), SUMIF($J$5:X$5, $D370,$J$366:X$366)/$I$358, SUMIF($J$5:X$5, $D370,$J$366:X$366)-SUM($I370:X370))</f>
        <v>0.80717629524869849</v>
      </c>
      <c r="Z370" s="8">
        <f>IF(SUM($I370:Y370)&lt;SUMIF($J$5:Y$5, $D370,$J$366:Y$366), SUMIF($J$5:Y$5, $D370,$J$366:Y$366)/$I$358, SUMIF($J$5:Y$5, $D370,$J$366:Y$366)-SUM($I370:Y370))</f>
        <v>0.80717629524869849</v>
      </c>
      <c r="AA370" s="8">
        <f>IF(SUM($I370:Z370)&lt;SUMIF($J$5:Z$5, $D370,$J$366:Z$366), SUMIF($J$5:Z$5, $D370,$J$366:Z$366)/$I$358, SUMIF($J$5:Z$5, $D370,$J$366:Z$366)-SUM($I370:Z370))</f>
        <v>0.80717629524869849</v>
      </c>
      <c r="AB370" s="8">
        <f>IF(SUM($I370:AA370)&lt;SUMIF($J$5:AA$5, $D370,$J$366:AA$366), SUMIF($J$5:AA$5, $D370,$J$366:AA$366)/$I$358, SUMIF($J$5:AA$5, $D370,$J$366:AA$366)-SUM($I370:AA370))</f>
        <v>0.80717629524869849</v>
      </c>
      <c r="AC370" s="8">
        <f>IF(SUM($I370:AB370)&lt;SUMIF($J$5:AB$5, $D370,$J$366:AB$366), SUMIF($J$5:AB$5, $D370,$J$366:AB$366)/$I$358, SUMIF($J$5:AB$5, $D370,$J$366:AB$366)-SUM($I370:AB370))</f>
        <v>0.80717629524869849</v>
      </c>
      <c r="AD370" s="8">
        <f>IF(SUM($I370:AC370)&lt;SUMIF($J$5:AC$5, $D370,$J$366:AC$366), SUMIF($J$5:AC$5, $D370,$J$366:AC$366)/$I$358, SUMIF($J$5:AC$5, $D370,$J$366:AC$366)-SUM($I370:AC370))</f>
        <v>0.80717629524869849</v>
      </c>
      <c r="AE370" s="8">
        <f>IF(SUM($I370:AD370)&lt;SUMIF($J$5:AD$5, $D370,$J$366:AD$366), SUMIF($J$5:AD$5, $D370,$J$366:AD$366)/$I$358, SUMIF($J$5:AD$5, $D370,$J$366:AD$366)-SUM($I370:AD370))</f>
        <v>0.80717629524869849</v>
      </c>
      <c r="AF370" s="8">
        <f>IF(SUM($I370:AE370)&lt;SUMIF($J$5:AE$5, $D370,$J$366:AE$366), SUMIF($J$5:AE$5, $D370,$J$366:AE$366)/$I$358, SUMIF($J$5:AE$5, $D370,$J$366:AE$366)-SUM($I370:AE370))</f>
        <v>0.80717629524869849</v>
      </c>
      <c r="AG370" s="8">
        <f>IF(SUM($I370:AF370)&lt;SUMIF($J$5:AF$5, $D370,$J$366:AF$366), SUMIF($J$5:AF$5, $D370,$J$366:AF$366)/$I$358, SUMIF($J$5:AF$5, $D370,$J$366:AF$366)-SUM($I370:AF370))</f>
        <v>0.80717629524869849</v>
      </c>
      <c r="AH370" s="8">
        <f>IF(SUM($I370:AG370)&lt;SUMIF($J$5:AG$5, $D370,$J$366:AG$366), SUMIF($J$5:AG$5, $D370,$J$366:AG$366)/$I$358, SUMIF($J$5:AG$5, $D370,$J$366:AG$366)-SUM($I370:AG370))</f>
        <v>0.80717629524869849</v>
      </c>
      <c r="AI370" s="8">
        <f>IF(SUM($I370:AH370)&lt;SUMIF($J$5:AH$5, $D370,$J$366:AH$366), SUMIF($J$5:AH$5, $D370,$J$366:AH$366)/$I$358, SUMIF($J$5:AH$5, $D370,$J$366:AH$366)-SUM($I370:AH370))</f>
        <v>0.80717629524869849</v>
      </c>
      <c r="AJ370" s="8">
        <f>IF(SUM($I370:AI370)&lt;SUMIF($J$5:AI$5, $D370,$J$366:AI$366), SUMIF($J$5:AI$5, $D370,$J$366:AI$366)/$I$358, SUMIF($J$5:AI$5, $D370,$J$366:AI$366)-SUM($I370:AI370))</f>
        <v>0.80717629524869849</v>
      </c>
      <c r="AK370" s="8">
        <f>IF(SUM($I370:AJ370)&lt;SUMIF($J$5:AJ$5, $D370,$J$366:AJ$366), SUMIF($J$5:AJ$5, $D370,$J$366:AJ$366)/$I$358, SUMIF($J$5:AJ$5, $D370,$J$366:AJ$366)-SUM($I370:AJ370))</f>
        <v>0.80717629524869849</v>
      </c>
      <c r="AL370" s="8">
        <f>IF(SUM($I370:AK370)&lt;SUMIF($J$5:AK$5, $D370,$J$366:AK$366), SUMIF($J$5:AK$5, $D370,$J$366:AK$366)/$I$358, SUMIF($J$5:AK$5, $D370,$J$366:AK$366)-SUM($I370:AK370))</f>
        <v>0.80717629524869849</v>
      </c>
      <c r="AM370" s="8">
        <f>IF(SUM($I370:AL370)&lt;SUMIF($J$5:AL$5, $D370,$J$366:AL$366), SUMIF($J$5:AL$5, $D370,$J$366:AL$366)/$I$358, SUMIF($J$5:AL$5, $D370,$J$366:AL$366)-SUM($I370:AL370))</f>
        <v>0.80717629524869849</v>
      </c>
      <c r="AP370" s="9"/>
    </row>
    <row r="371" spans="4:42" ht="12.75" customHeight="1">
      <c r="D371" s="36">
        <f t="shared" si="260"/>
        <v>2014</v>
      </c>
      <c r="E371" s="1" t="s">
        <v>50</v>
      </c>
      <c r="I371" s="57"/>
      <c r="J371" s="8">
        <f>IF(SUM($I371:I371)&lt;SUMIF(I$5:$J$5, $D371,I$366:$J$366), SUMIF(I$5:$J$5, $D371,I$366:$J$366)/$I$358, SUMIF(I$5:$J$5, $D371,I$366:$J$366)-SUM($I371:I371))</f>
        <v>0</v>
      </c>
      <c r="K371" s="8">
        <f>IF(SUM($I371:J371)&lt;SUMIF(J$5:$J$5, $D371,J$366:$J$366), SUMIF(J$5:$J$5, $D371,J$366:$J$366)/$I$358, SUMIF(J$5:$J$5, $D371,J$366:$J$366)-SUM($I371:J371))</f>
        <v>0</v>
      </c>
      <c r="L371" s="8">
        <f>IF(SUM($I371:K371)&lt;SUMIF($J$5:K$5, $D371,$J$366:K$366), SUMIF($J$5:K$5, $D371,$J$366:K$366)/$I$358, SUMIF($J$5:K$5, $D371,$J$366:K$366)-SUM($I371:K371))</f>
        <v>0</v>
      </c>
      <c r="M371" s="8">
        <f>IF(SUM($I371:L371)&lt;SUMIF($J$5:L$5, $D371,$J$366:L$366), SUMIF($J$5:L$5, $D371,$J$366:L$366)/$I$358, SUMIF($J$5:L$5, $D371,$J$366:L$366)-SUM($I371:L371))</f>
        <v>0</v>
      </c>
      <c r="N371" s="8">
        <f>IF(SUM($I371:M371)&lt;SUMIF($J$5:M$5, $D371,$J$366:M$366), SUMIF($J$5:M$5, $D371,$J$366:M$366)/$I$358, SUMIF($J$5:M$5, $D371,$J$366:M$366)-SUM($I371:M371))</f>
        <v>1.5041476175498614</v>
      </c>
      <c r="O371" s="8">
        <f>IF(SUM($I371:N371)&lt;SUMIF($J$5:N$5, $D371,$J$366:N$366), SUMIF($J$5:N$5, $D371,$J$366:N$366)/$I$358, SUMIF($J$5:N$5, $D371,$J$366:N$366)-SUM($I371:N371))</f>
        <v>1.5041476175498614</v>
      </c>
      <c r="P371" s="8">
        <f>IF(SUM($I371:O371)&lt;SUMIF($J$5:O$5, $D371,$J$366:O$366), SUMIF($J$5:O$5, $D371,$J$366:O$366)/$I$358, SUMIF($J$5:O$5, $D371,$J$366:O$366)-SUM($I371:O371))</f>
        <v>1.5041476175498614</v>
      </c>
      <c r="Q371" s="8">
        <f>IF(SUM($I371:P371)&lt;SUMIF($J$5:P$5, $D371,$J$366:P$366), SUMIF($J$5:P$5, $D371,$J$366:P$366)/$I$358, SUMIF($J$5:P$5, $D371,$J$366:P$366)-SUM($I371:P371))</f>
        <v>1.5041476175498614</v>
      </c>
      <c r="R371" s="8">
        <f>IF(SUM($I371:Q371)&lt;SUMIF($J$5:Q$5, $D371,$J$366:Q$366), SUMIF($J$5:Q$5, $D371,$J$366:Q$366)/$I$358, SUMIF($J$5:Q$5, $D371,$J$366:Q$366)-SUM($I371:Q371))</f>
        <v>1.5041476175498614</v>
      </c>
      <c r="S371" s="8">
        <f>IF(SUM($I371:R371)&lt;SUMIF($J$5:R$5, $D371,$J$366:R$366), SUMIF($J$5:R$5, $D371,$J$366:R$366)/$I$358, SUMIF($J$5:R$5, $D371,$J$366:R$366)-SUM($I371:R371))</f>
        <v>1.5041476175498614</v>
      </c>
      <c r="T371" s="8">
        <f>IF(SUM($I371:S371)&lt;SUMIF($J$5:S$5, $D371,$J$366:S$366), SUMIF($J$5:S$5, $D371,$J$366:S$366)/$I$358, SUMIF($J$5:S$5, $D371,$J$366:S$366)-SUM($I371:S371))</f>
        <v>1.5041476175498614</v>
      </c>
      <c r="U371" s="8">
        <f>IF(SUM($I371:T371)&lt;SUMIF($J$5:T$5, $D371,$J$366:T$366), SUMIF($J$5:T$5, $D371,$J$366:T$366)/$I$358, SUMIF($J$5:T$5, $D371,$J$366:T$366)-SUM($I371:T371))</f>
        <v>1.5041476175498614</v>
      </c>
      <c r="V371" s="8">
        <f>IF(SUM($I371:U371)&lt;SUMIF($J$5:U$5, $D371,$J$366:U$366), SUMIF($J$5:U$5, $D371,$J$366:U$366)/$I$358, SUMIF($J$5:U$5, $D371,$J$366:U$366)-SUM($I371:U371))</f>
        <v>1.5041476175498614</v>
      </c>
      <c r="W371" s="8">
        <f>IF(SUM($I371:V371)&lt;SUMIF($J$5:V$5, $D371,$J$366:V$366), SUMIF($J$5:V$5, $D371,$J$366:V$366)/$I$358, SUMIF($J$5:V$5, $D371,$J$366:V$366)-SUM($I371:V371))</f>
        <v>1.5041476175498614</v>
      </c>
      <c r="X371" s="8">
        <f>IF(SUM($I371:W371)&lt;SUMIF($J$5:W$5, $D371,$J$366:W$366), SUMIF($J$5:W$5, $D371,$J$366:W$366)/$I$358, SUMIF($J$5:W$5, $D371,$J$366:W$366)-SUM($I371:W371))</f>
        <v>1.5041476175498614</v>
      </c>
      <c r="Y371" s="8">
        <f>IF(SUM($I371:X371)&lt;SUMIF($J$5:X$5, $D371,$J$366:X$366), SUMIF($J$5:X$5, $D371,$J$366:X$366)/$I$358, SUMIF($J$5:X$5, $D371,$J$366:X$366)-SUM($I371:X371))</f>
        <v>1.5041476175498614</v>
      </c>
      <c r="Z371" s="8">
        <f>IF(SUM($I371:Y371)&lt;SUMIF($J$5:Y$5, $D371,$J$366:Y$366), SUMIF($J$5:Y$5, $D371,$J$366:Y$366)/$I$358, SUMIF($J$5:Y$5, $D371,$J$366:Y$366)-SUM($I371:Y371))</f>
        <v>1.5041476175498614</v>
      </c>
      <c r="AA371" s="8">
        <f>IF(SUM($I371:Z371)&lt;SUMIF($J$5:Z$5, $D371,$J$366:Z$366), SUMIF($J$5:Z$5, $D371,$J$366:Z$366)/$I$358, SUMIF($J$5:Z$5, $D371,$J$366:Z$366)-SUM($I371:Z371))</f>
        <v>1.5041476175498614</v>
      </c>
      <c r="AB371" s="8">
        <f>IF(SUM($I371:AA371)&lt;SUMIF($J$5:AA$5, $D371,$J$366:AA$366), SUMIF($J$5:AA$5, $D371,$J$366:AA$366)/$I$358, SUMIF($J$5:AA$5, $D371,$J$366:AA$366)-SUM($I371:AA371))</f>
        <v>1.5041476175498614</v>
      </c>
      <c r="AC371" s="8">
        <f>IF(SUM($I371:AB371)&lt;SUMIF($J$5:AB$5, $D371,$J$366:AB$366), SUMIF($J$5:AB$5, $D371,$J$366:AB$366)/$I$358, SUMIF($J$5:AB$5, $D371,$J$366:AB$366)-SUM($I371:AB371))</f>
        <v>1.5041476175498614</v>
      </c>
      <c r="AD371" s="8">
        <f>IF(SUM($I371:AC371)&lt;SUMIF($J$5:AC$5, $D371,$J$366:AC$366), SUMIF($J$5:AC$5, $D371,$J$366:AC$366)/$I$358, SUMIF($J$5:AC$5, $D371,$J$366:AC$366)-SUM($I371:AC371))</f>
        <v>1.5041476175498614</v>
      </c>
      <c r="AE371" s="8">
        <f>IF(SUM($I371:AD371)&lt;SUMIF($J$5:AD$5, $D371,$J$366:AD$366), SUMIF($J$5:AD$5, $D371,$J$366:AD$366)/$I$358, SUMIF($J$5:AD$5, $D371,$J$366:AD$366)-SUM($I371:AD371))</f>
        <v>1.5041476175498614</v>
      </c>
      <c r="AF371" s="8">
        <f>IF(SUM($I371:AE371)&lt;SUMIF($J$5:AE$5, $D371,$J$366:AE$366), SUMIF($J$5:AE$5, $D371,$J$366:AE$366)/$I$358, SUMIF($J$5:AE$5, $D371,$J$366:AE$366)-SUM($I371:AE371))</f>
        <v>1.5041476175498614</v>
      </c>
      <c r="AG371" s="8">
        <f>IF(SUM($I371:AF371)&lt;SUMIF($J$5:AF$5, $D371,$J$366:AF$366), SUMIF($J$5:AF$5, $D371,$J$366:AF$366)/$I$358, SUMIF($J$5:AF$5, $D371,$J$366:AF$366)-SUM($I371:AF371))</f>
        <v>1.5041476175498614</v>
      </c>
      <c r="AH371" s="8">
        <f>IF(SUM($I371:AG371)&lt;SUMIF($J$5:AG$5, $D371,$J$366:AG$366), SUMIF($J$5:AG$5, $D371,$J$366:AG$366)/$I$358, SUMIF($J$5:AG$5, $D371,$J$366:AG$366)-SUM($I371:AG371))</f>
        <v>1.5041476175498614</v>
      </c>
      <c r="AI371" s="8">
        <f>IF(SUM($I371:AH371)&lt;SUMIF($J$5:AH$5, $D371,$J$366:AH$366), SUMIF($J$5:AH$5, $D371,$J$366:AH$366)/$I$358, SUMIF($J$5:AH$5, $D371,$J$366:AH$366)-SUM($I371:AH371))</f>
        <v>1.5041476175498614</v>
      </c>
      <c r="AJ371" s="8">
        <f>IF(SUM($I371:AI371)&lt;SUMIF($J$5:AI$5, $D371,$J$366:AI$366), SUMIF($J$5:AI$5, $D371,$J$366:AI$366)/$I$358, SUMIF($J$5:AI$5, $D371,$J$366:AI$366)-SUM($I371:AI371))</f>
        <v>1.5041476175498614</v>
      </c>
      <c r="AK371" s="8">
        <f>IF(SUM($I371:AJ371)&lt;SUMIF($J$5:AJ$5, $D371,$J$366:AJ$366), SUMIF($J$5:AJ$5, $D371,$J$366:AJ$366)/$I$358, SUMIF($J$5:AJ$5, $D371,$J$366:AJ$366)-SUM($I371:AJ371))</f>
        <v>1.5041476175498614</v>
      </c>
      <c r="AL371" s="8">
        <f>IF(SUM($I371:AK371)&lt;SUMIF($J$5:AK$5, $D371,$J$366:AK$366), SUMIF($J$5:AK$5, $D371,$J$366:AK$366)/$I$358, SUMIF($J$5:AK$5, $D371,$J$366:AK$366)-SUM($I371:AK371))</f>
        <v>1.5041476175498614</v>
      </c>
      <c r="AM371" s="8">
        <f>IF(SUM($I371:AL371)&lt;SUMIF($J$5:AL$5, $D371,$J$366:AL$366), SUMIF($J$5:AL$5, $D371,$J$366:AL$366)/$I$358, SUMIF($J$5:AL$5, $D371,$J$366:AL$366)-SUM($I371:AL371))</f>
        <v>1.5041476175498614</v>
      </c>
      <c r="AP371" s="9"/>
    </row>
    <row r="372" spans="4:42" ht="12.75" customHeight="1">
      <c r="D372" s="36">
        <f t="shared" si="260"/>
        <v>2015</v>
      </c>
      <c r="E372" s="1" t="s">
        <v>50</v>
      </c>
      <c r="I372" s="57"/>
      <c r="J372" s="8">
        <f>IF(SUM($I372:I372)&lt;SUMIF(I$5:$J$5, $D372,I$366:$J$366), SUMIF(I$5:$J$5, $D372,I$366:$J$366)/$I$358, SUMIF(I$5:$J$5, $D372,I$366:$J$366)-SUM($I372:I372))</f>
        <v>0</v>
      </c>
      <c r="K372" s="8">
        <f>IF(SUM($I372:J372)&lt;SUMIF(J$5:$J$5, $D372,J$366:$J$366), SUMIF(J$5:$J$5, $D372,J$366:$J$366)/$I$358, SUMIF(J$5:$J$5, $D372,J$366:$J$366)-SUM($I372:J372))</f>
        <v>0</v>
      </c>
      <c r="L372" s="8">
        <f>IF(SUM($I372:K372)&lt;SUMIF($J$5:K$5, $D372,$J$366:K$366), SUMIF($J$5:K$5, $D372,$J$366:K$366)/$I$358, SUMIF($J$5:K$5, $D372,$J$366:K$366)-SUM($I372:K372))</f>
        <v>0</v>
      </c>
      <c r="M372" s="8">
        <f>IF(SUM($I372:L372)&lt;SUMIF($J$5:L$5, $D372,$J$366:L$366), SUMIF($J$5:L$5, $D372,$J$366:L$366)/$I$358, SUMIF($J$5:L$5, $D372,$J$366:L$366)-SUM($I372:L372))</f>
        <v>0</v>
      </c>
      <c r="N372" s="8">
        <f>IF(SUM($I372:M372)&lt;SUMIF($J$5:M$5, $D372,$J$366:M$366), SUMIF($J$5:M$5, $D372,$J$366:M$366)/$I$358, SUMIF($J$5:M$5, $D372,$J$366:M$366)-SUM($I372:M372))</f>
        <v>0</v>
      </c>
      <c r="O372" s="8">
        <f>IF(SUM($I372:N372)&lt;SUMIF($J$5:N$5, $D372,$J$366:N$366), SUMIF($J$5:N$5, $D372,$J$366:N$366)/$I$358, SUMIF($J$5:N$5, $D372,$J$366:N$366)-SUM($I372:N372))</f>
        <v>0.66489226620051323</v>
      </c>
      <c r="P372" s="8">
        <f>IF(SUM($I372:O372)&lt;SUMIF($J$5:O$5, $D372,$J$366:O$366), SUMIF($J$5:O$5, $D372,$J$366:O$366)/$I$358, SUMIF($J$5:O$5, $D372,$J$366:O$366)-SUM($I372:O372))</f>
        <v>0.66489226620051323</v>
      </c>
      <c r="Q372" s="8">
        <f>IF(SUM($I372:P372)&lt;SUMIF($J$5:P$5, $D372,$J$366:P$366), SUMIF($J$5:P$5, $D372,$J$366:P$366)/$I$358, SUMIF($J$5:P$5, $D372,$J$366:P$366)-SUM($I372:P372))</f>
        <v>0.66489226620051323</v>
      </c>
      <c r="R372" s="8">
        <f>IF(SUM($I372:Q372)&lt;SUMIF($J$5:Q$5, $D372,$J$366:Q$366), SUMIF($J$5:Q$5, $D372,$J$366:Q$366)/$I$358, SUMIF($J$5:Q$5, $D372,$J$366:Q$366)-SUM($I372:Q372))</f>
        <v>0.66489226620051323</v>
      </c>
      <c r="S372" s="8">
        <f>IF(SUM($I372:R372)&lt;SUMIF($J$5:R$5, $D372,$J$366:R$366), SUMIF($J$5:R$5, $D372,$J$366:R$366)/$I$358, SUMIF($J$5:R$5, $D372,$J$366:R$366)-SUM($I372:R372))</f>
        <v>0.66489226620051323</v>
      </c>
      <c r="T372" s="8">
        <f>IF(SUM($I372:S372)&lt;SUMIF($J$5:S$5, $D372,$J$366:S$366), SUMIF($J$5:S$5, $D372,$J$366:S$366)/$I$358, SUMIF($J$5:S$5, $D372,$J$366:S$366)-SUM($I372:S372))</f>
        <v>0.66489226620051323</v>
      </c>
      <c r="U372" s="8">
        <f>IF(SUM($I372:T372)&lt;SUMIF($J$5:T$5, $D372,$J$366:T$366), SUMIF($J$5:T$5, $D372,$J$366:T$366)/$I$358, SUMIF($J$5:T$5, $D372,$J$366:T$366)-SUM($I372:T372))</f>
        <v>0.66489226620051323</v>
      </c>
      <c r="V372" s="8">
        <f>IF(SUM($I372:U372)&lt;SUMIF($J$5:U$5, $D372,$J$366:U$366), SUMIF($J$5:U$5, $D372,$J$366:U$366)/$I$358, SUMIF($J$5:U$5, $D372,$J$366:U$366)-SUM($I372:U372))</f>
        <v>0.66489226620051323</v>
      </c>
      <c r="W372" s="8">
        <f>IF(SUM($I372:V372)&lt;SUMIF($J$5:V$5, $D372,$J$366:V$366), SUMIF($J$5:V$5, $D372,$J$366:V$366)/$I$358, SUMIF($J$5:V$5, $D372,$J$366:V$366)-SUM($I372:V372))</f>
        <v>0.66489226620051323</v>
      </c>
      <c r="X372" s="8">
        <f>IF(SUM($I372:W372)&lt;SUMIF($J$5:W$5, $D372,$J$366:W$366), SUMIF($J$5:W$5, $D372,$J$366:W$366)/$I$358, SUMIF($J$5:W$5, $D372,$J$366:W$366)-SUM($I372:W372))</f>
        <v>0.66489226620051323</v>
      </c>
      <c r="Y372" s="8">
        <f>IF(SUM($I372:X372)&lt;SUMIF($J$5:X$5, $D372,$J$366:X$366), SUMIF($J$5:X$5, $D372,$J$366:X$366)/$I$358, SUMIF($J$5:X$5, $D372,$J$366:X$366)-SUM($I372:X372))</f>
        <v>0.66489226620051323</v>
      </c>
      <c r="Z372" s="8">
        <f>IF(SUM($I372:Y372)&lt;SUMIF($J$5:Y$5, $D372,$J$366:Y$366), SUMIF($J$5:Y$5, $D372,$J$366:Y$366)/$I$358, SUMIF($J$5:Y$5, $D372,$J$366:Y$366)-SUM($I372:Y372))</f>
        <v>0.66489226620051323</v>
      </c>
      <c r="AA372" s="8">
        <f>IF(SUM($I372:Z372)&lt;SUMIF($J$5:Z$5, $D372,$J$366:Z$366), SUMIF($J$5:Z$5, $D372,$J$366:Z$366)/$I$358, SUMIF($J$5:Z$5, $D372,$J$366:Z$366)-SUM($I372:Z372))</f>
        <v>0.66489226620051323</v>
      </c>
      <c r="AB372" s="8">
        <f>IF(SUM($I372:AA372)&lt;SUMIF($J$5:AA$5, $D372,$J$366:AA$366), SUMIF($J$5:AA$5, $D372,$J$366:AA$366)/$I$358, SUMIF($J$5:AA$5, $D372,$J$366:AA$366)-SUM($I372:AA372))</f>
        <v>0.66489226620051323</v>
      </c>
      <c r="AC372" s="8">
        <f>IF(SUM($I372:AB372)&lt;SUMIF($J$5:AB$5, $D372,$J$366:AB$366), SUMIF($J$5:AB$5, $D372,$J$366:AB$366)/$I$358, SUMIF($J$5:AB$5, $D372,$J$366:AB$366)-SUM($I372:AB372))</f>
        <v>0.66489226620051323</v>
      </c>
      <c r="AD372" s="8">
        <f>IF(SUM($I372:AC372)&lt;SUMIF($J$5:AC$5, $D372,$J$366:AC$366), SUMIF($J$5:AC$5, $D372,$J$366:AC$366)/$I$358, SUMIF($J$5:AC$5, $D372,$J$366:AC$366)-SUM($I372:AC372))</f>
        <v>0.66489226620051323</v>
      </c>
      <c r="AE372" s="8">
        <f>IF(SUM($I372:AD372)&lt;SUMIF($J$5:AD$5, $D372,$J$366:AD$366), SUMIF($J$5:AD$5, $D372,$J$366:AD$366)/$I$358, SUMIF($J$5:AD$5, $D372,$J$366:AD$366)-SUM($I372:AD372))</f>
        <v>0.66489226620051323</v>
      </c>
      <c r="AF372" s="8">
        <f>IF(SUM($I372:AE372)&lt;SUMIF($J$5:AE$5, $D372,$J$366:AE$366), SUMIF($J$5:AE$5, $D372,$J$366:AE$366)/$I$358, SUMIF($J$5:AE$5, $D372,$J$366:AE$366)-SUM($I372:AE372))</f>
        <v>0.66489226620051323</v>
      </c>
      <c r="AG372" s="8">
        <f>IF(SUM($I372:AF372)&lt;SUMIF($J$5:AF$5, $D372,$J$366:AF$366), SUMIF($J$5:AF$5, $D372,$J$366:AF$366)/$I$358, SUMIF($J$5:AF$5, $D372,$J$366:AF$366)-SUM($I372:AF372))</f>
        <v>0.66489226620051323</v>
      </c>
      <c r="AH372" s="8">
        <f>IF(SUM($I372:AG372)&lt;SUMIF($J$5:AG$5, $D372,$J$366:AG$366), SUMIF($J$5:AG$5, $D372,$J$366:AG$366)/$I$358, SUMIF($J$5:AG$5, $D372,$J$366:AG$366)-SUM($I372:AG372))</f>
        <v>0.66489226620051323</v>
      </c>
      <c r="AI372" s="8">
        <f>IF(SUM($I372:AH372)&lt;SUMIF($J$5:AH$5, $D372,$J$366:AH$366), SUMIF($J$5:AH$5, $D372,$J$366:AH$366)/$I$358, SUMIF($J$5:AH$5, $D372,$J$366:AH$366)-SUM($I372:AH372))</f>
        <v>0.66489226620051323</v>
      </c>
      <c r="AJ372" s="8">
        <f>IF(SUM($I372:AI372)&lt;SUMIF($J$5:AI$5, $D372,$J$366:AI$366), SUMIF($J$5:AI$5, $D372,$J$366:AI$366)/$I$358, SUMIF($J$5:AI$5, $D372,$J$366:AI$366)-SUM($I372:AI372))</f>
        <v>0.66489226620051323</v>
      </c>
      <c r="AK372" s="8">
        <f>IF(SUM($I372:AJ372)&lt;SUMIF($J$5:AJ$5, $D372,$J$366:AJ$366), SUMIF($J$5:AJ$5, $D372,$J$366:AJ$366)/$I$358, SUMIF($J$5:AJ$5, $D372,$J$366:AJ$366)-SUM($I372:AJ372))</f>
        <v>0.66489226620051323</v>
      </c>
      <c r="AL372" s="8">
        <f>IF(SUM($I372:AK372)&lt;SUMIF($J$5:AK$5, $D372,$J$366:AK$366), SUMIF($J$5:AK$5, $D372,$J$366:AK$366)/$I$358, SUMIF($J$5:AK$5, $D372,$J$366:AK$366)-SUM($I372:AK372))</f>
        <v>0.66489226620051323</v>
      </c>
      <c r="AM372" s="8">
        <f>IF(SUM($I372:AL372)&lt;SUMIF($J$5:AL$5, $D372,$J$366:AL$366), SUMIF($J$5:AL$5, $D372,$J$366:AL$366)/$I$358, SUMIF($J$5:AL$5, $D372,$J$366:AL$366)-SUM($I372:AL372))</f>
        <v>0.66489226620051323</v>
      </c>
      <c r="AP372" s="9"/>
    </row>
    <row r="373" spans="4:42" ht="12.75" customHeight="1">
      <c r="D373" s="36">
        <f t="shared" si="260"/>
        <v>2016</v>
      </c>
      <c r="E373" s="1" t="s">
        <v>50</v>
      </c>
      <c r="I373" s="57"/>
      <c r="J373" s="8">
        <f>IF(SUM($I373:I373)&lt;SUMIF(I$5:$J$5, $D373,I$366:$J$366), SUMIF(I$5:$J$5, $D373,I$366:$J$366)/$I$358, SUMIF(I$5:$J$5, $D373,I$366:$J$366)-SUM($I373:I373))</f>
        <v>0</v>
      </c>
      <c r="K373" s="8">
        <f>IF(SUM($I373:J373)&lt;SUMIF(J$5:$J$5, $D373,J$366:$J$366), SUMIF(J$5:$J$5, $D373,J$366:$J$366)/$I$358, SUMIF(J$5:$J$5, $D373,J$366:$J$366)-SUM($I373:J373))</f>
        <v>0</v>
      </c>
      <c r="L373" s="8">
        <f>IF(SUM($I373:K373)&lt;SUMIF($J$5:K$5, $D373,$J$366:K$366), SUMIF($J$5:K$5, $D373,$J$366:K$366)/$I$358, SUMIF($J$5:K$5, $D373,$J$366:K$366)-SUM($I373:K373))</f>
        <v>0</v>
      </c>
      <c r="M373" s="8">
        <f>IF(SUM($I373:L373)&lt;SUMIF($J$5:L$5, $D373,$J$366:L$366), SUMIF($J$5:L$5, $D373,$J$366:L$366)/$I$358, SUMIF($J$5:L$5, $D373,$J$366:L$366)-SUM($I373:L373))</f>
        <v>0</v>
      </c>
      <c r="N373" s="8">
        <f>IF(SUM($I373:M373)&lt;SUMIF($J$5:M$5, $D373,$J$366:M$366), SUMIF($J$5:M$5, $D373,$J$366:M$366)/$I$358, SUMIF($J$5:M$5, $D373,$J$366:M$366)-SUM($I373:M373))</f>
        <v>0</v>
      </c>
      <c r="O373" s="8">
        <f>IF(SUM($I373:N373)&lt;SUMIF($J$5:N$5, $D373,$J$366:N$366), SUMIF($J$5:N$5, $D373,$J$366:N$366)/$I$358, SUMIF($J$5:N$5, $D373,$J$366:N$366)-SUM($I373:N373))</f>
        <v>0</v>
      </c>
      <c r="P373" s="8">
        <f>IF(SUM($I373:O373)&lt;SUMIF($J$5:O$5, $D373,$J$366:O$366), SUMIF($J$5:O$5, $D373,$J$366:O$366)/$I$358, SUMIF($J$5:O$5, $D373,$J$366:O$366)-SUM($I373:O373))</f>
        <v>0.59707247441263422</v>
      </c>
      <c r="Q373" s="8">
        <f>IF(SUM($I373:P373)&lt;SUMIF($J$5:P$5, $D373,$J$366:P$366), SUMIF($J$5:P$5, $D373,$J$366:P$366)/$I$358, SUMIF($J$5:P$5, $D373,$J$366:P$366)-SUM($I373:P373))</f>
        <v>0.59707247441263422</v>
      </c>
      <c r="R373" s="8">
        <f>IF(SUM($I373:Q373)&lt;SUMIF($J$5:Q$5, $D373,$J$366:Q$366), SUMIF($J$5:Q$5, $D373,$J$366:Q$366)/$I$358, SUMIF($J$5:Q$5, $D373,$J$366:Q$366)-SUM($I373:Q373))</f>
        <v>0.59707247441263422</v>
      </c>
      <c r="S373" s="8">
        <f>IF(SUM($I373:R373)&lt;SUMIF($J$5:R$5, $D373,$J$366:R$366), SUMIF($J$5:R$5, $D373,$J$366:R$366)/$I$358, SUMIF($J$5:R$5, $D373,$J$366:R$366)-SUM($I373:R373))</f>
        <v>0.59707247441263422</v>
      </c>
      <c r="T373" s="8">
        <f>IF(SUM($I373:S373)&lt;SUMIF($J$5:S$5, $D373,$J$366:S$366), SUMIF($J$5:S$5, $D373,$J$366:S$366)/$I$358, SUMIF($J$5:S$5, $D373,$J$366:S$366)-SUM($I373:S373))</f>
        <v>0.59707247441263422</v>
      </c>
      <c r="U373" s="8">
        <f>IF(SUM($I373:T373)&lt;SUMIF($J$5:T$5, $D373,$J$366:T$366), SUMIF($J$5:T$5, $D373,$J$366:T$366)/$I$358, SUMIF($J$5:T$5, $D373,$J$366:T$366)-SUM($I373:T373))</f>
        <v>0.59707247441263422</v>
      </c>
      <c r="V373" s="8">
        <f>IF(SUM($I373:U373)&lt;SUMIF($J$5:U$5, $D373,$J$366:U$366), SUMIF($J$5:U$5, $D373,$J$366:U$366)/$I$358, SUMIF($J$5:U$5, $D373,$J$366:U$366)-SUM($I373:U373))</f>
        <v>0.59707247441263422</v>
      </c>
      <c r="W373" s="8">
        <f>IF(SUM($I373:V373)&lt;SUMIF($J$5:V$5, $D373,$J$366:V$366), SUMIF($J$5:V$5, $D373,$J$366:V$366)/$I$358, SUMIF($J$5:V$5, $D373,$J$366:V$366)-SUM($I373:V373))</f>
        <v>0.59707247441263422</v>
      </c>
      <c r="X373" s="8">
        <f>IF(SUM($I373:W373)&lt;SUMIF($J$5:W$5, $D373,$J$366:W$366), SUMIF($J$5:W$5, $D373,$J$366:W$366)/$I$358, SUMIF($J$5:W$5, $D373,$J$366:W$366)-SUM($I373:W373))</f>
        <v>0.59707247441263422</v>
      </c>
      <c r="Y373" s="8">
        <f>IF(SUM($I373:X373)&lt;SUMIF($J$5:X$5, $D373,$J$366:X$366), SUMIF($J$5:X$5, $D373,$J$366:X$366)/$I$358, SUMIF($J$5:X$5, $D373,$J$366:X$366)-SUM($I373:X373))</f>
        <v>0.59707247441263422</v>
      </c>
      <c r="Z373" s="8">
        <f>IF(SUM($I373:Y373)&lt;SUMIF($J$5:Y$5, $D373,$J$366:Y$366), SUMIF($J$5:Y$5, $D373,$J$366:Y$366)/$I$358, SUMIF($J$5:Y$5, $D373,$J$366:Y$366)-SUM($I373:Y373))</f>
        <v>0.59707247441263422</v>
      </c>
      <c r="AA373" s="8">
        <f>IF(SUM($I373:Z373)&lt;SUMIF($J$5:Z$5, $D373,$J$366:Z$366), SUMIF($J$5:Z$5, $D373,$J$366:Z$366)/$I$358, SUMIF($J$5:Z$5, $D373,$J$366:Z$366)-SUM($I373:Z373))</f>
        <v>0.59707247441263422</v>
      </c>
      <c r="AB373" s="8">
        <f>IF(SUM($I373:AA373)&lt;SUMIF($J$5:AA$5, $D373,$J$366:AA$366), SUMIF($J$5:AA$5, $D373,$J$366:AA$366)/$I$358, SUMIF($J$5:AA$5, $D373,$J$366:AA$366)-SUM($I373:AA373))</f>
        <v>0.59707247441263422</v>
      </c>
      <c r="AC373" s="8">
        <f>IF(SUM($I373:AB373)&lt;SUMIF($J$5:AB$5, $D373,$J$366:AB$366), SUMIF($J$5:AB$5, $D373,$J$366:AB$366)/$I$358, SUMIF($J$5:AB$5, $D373,$J$366:AB$366)-SUM($I373:AB373))</f>
        <v>0.59707247441263422</v>
      </c>
      <c r="AD373" s="8">
        <f>IF(SUM($I373:AC373)&lt;SUMIF($J$5:AC$5, $D373,$J$366:AC$366), SUMIF($J$5:AC$5, $D373,$J$366:AC$366)/$I$358, SUMIF($J$5:AC$5, $D373,$J$366:AC$366)-SUM($I373:AC373))</f>
        <v>0.59707247441263422</v>
      </c>
      <c r="AE373" s="8">
        <f>IF(SUM($I373:AD373)&lt;SUMIF($J$5:AD$5, $D373,$J$366:AD$366), SUMIF($J$5:AD$5, $D373,$J$366:AD$366)/$I$358, SUMIF($J$5:AD$5, $D373,$J$366:AD$366)-SUM($I373:AD373))</f>
        <v>0.59707247441263422</v>
      </c>
      <c r="AF373" s="8">
        <f>IF(SUM($I373:AE373)&lt;SUMIF($J$5:AE$5, $D373,$J$366:AE$366), SUMIF($J$5:AE$5, $D373,$J$366:AE$366)/$I$358, SUMIF($J$5:AE$5, $D373,$J$366:AE$366)-SUM($I373:AE373))</f>
        <v>0.59707247441263422</v>
      </c>
      <c r="AG373" s="8">
        <f>IF(SUM($I373:AF373)&lt;SUMIF($J$5:AF$5, $D373,$J$366:AF$366), SUMIF($J$5:AF$5, $D373,$J$366:AF$366)/$I$358, SUMIF($J$5:AF$5, $D373,$J$366:AF$366)-SUM($I373:AF373))</f>
        <v>0.59707247441263422</v>
      </c>
      <c r="AH373" s="8">
        <f>IF(SUM($I373:AG373)&lt;SUMIF($J$5:AG$5, $D373,$J$366:AG$366), SUMIF($J$5:AG$5, $D373,$J$366:AG$366)/$I$358, SUMIF($J$5:AG$5, $D373,$J$366:AG$366)-SUM($I373:AG373))</f>
        <v>0.59707247441263422</v>
      </c>
      <c r="AI373" s="8">
        <f>IF(SUM($I373:AH373)&lt;SUMIF($J$5:AH$5, $D373,$J$366:AH$366), SUMIF($J$5:AH$5, $D373,$J$366:AH$366)/$I$358, SUMIF($J$5:AH$5, $D373,$J$366:AH$366)-SUM($I373:AH373))</f>
        <v>0.59707247441263422</v>
      </c>
      <c r="AJ373" s="8">
        <f>IF(SUM($I373:AI373)&lt;SUMIF($J$5:AI$5, $D373,$J$366:AI$366), SUMIF($J$5:AI$5, $D373,$J$366:AI$366)/$I$358, SUMIF($J$5:AI$5, $D373,$J$366:AI$366)-SUM($I373:AI373))</f>
        <v>0.59707247441263422</v>
      </c>
      <c r="AK373" s="8">
        <f>IF(SUM($I373:AJ373)&lt;SUMIF($J$5:AJ$5, $D373,$J$366:AJ$366), SUMIF($J$5:AJ$5, $D373,$J$366:AJ$366)/$I$358, SUMIF($J$5:AJ$5, $D373,$J$366:AJ$366)-SUM($I373:AJ373))</f>
        <v>0.59707247441263422</v>
      </c>
      <c r="AL373" s="8">
        <f>IF(SUM($I373:AK373)&lt;SUMIF($J$5:AK$5, $D373,$J$366:AK$366), SUMIF($J$5:AK$5, $D373,$J$366:AK$366)/$I$358, SUMIF($J$5:AK$5, $D373,$J$366:AK$366)-SUM($I373:AK373))</f>
        <v>0.59707247441263422</v>
      </c>
      <c r="AM373" s="8">
        <f>IF(SUM($I373:AL373)&lt;SUMIF($J$5:AL$5, $D373,$J$366:AL$366), SUMIF($J$5:AL$5, $D373,$J$366:AL$366)/$I$358, SUMIF($J$5:AL$5, $D373,$J$366:AL$366)-SUM($I373:AL373))</f>
        <v>0.59707247441263422</v>
      </c>
      <c r="AP373" s="9"/>
    </row>
    <row r="374" spans="4:42" ht="12.75" customHeight="1">
      <c r="D374" s="36">
        <f t="shared" si="260"/>
        <v>2017</v>
      </c>
      <c r="E374" s="1" t="s">
        <v>50</v>
      </c>
      <c r="I374" s="57"/>
      <c r="J374" s="8">
        <f>IF(SUM($I374:I374)&lt;SUMIF(I$5:$J$5, $D374,I$366:$J$366), SUMIF(I$5:$J$5, $D374,I$366:$J$366)/$I$358, SUMIF(I$5:$J$5, $D374,I$366:$J$366)-SUM($I374:I374))</f>
        <v>0</v>
      </c>
      <c r="K374" s="8">
        <f>IF(SUM($I374:J374)&lt;SUMIF(J$5:$J$5, $D374,J$366:$J$366), SUMIF(J$5:$J$5, $D374,J$366:$J$366)/$I$358, SUMIF(J$5:$J$5, $D374,J$366:$J$366)-SUM($I374:J374))</f>
        <v>0</v>
      </c>
      <c r="L374" s="8">
        <f>IF(SUM($I374:K374)&lt;SUMIF($J$5:K$5, $D374,$J$366:K$366), SUMIF($J$5:K$5, $D374,$J$366:K$366)/$I$358, SUMIF($J$5:K$5, $D374,$J$366:K$366)-SUM($I374:K374))</f>
        <v>0</v>
      </c>
      <c r="M374" s="8">
        <f>IF(SUM($I374:L374)&lt;SUMIF($J$5:L$5, $D374,$J$366:L$366), SUMIF($J$5:L$5, $D374,$J$366:L$366)/$I$358, SUMIF($J$5:L$5, $D374,$J$366:L$366)-SUM($I374:L374))</f>
        <v>0</v>
      </c>
      <c r="N374" s="8">
        <f>IF(SUM($I374:M374)&lt;SUMIF($J$5:M$5, $D374,$J$366:M$366), SUMIF($J$5:M$5, $D374,$J$366:M$366)/$I$358, SUMIF($J$5:M$5, $D374,$J$366:M$366)-SUM($I374:M374))</f>
        <v>0</v>
      </c>
      <c r="O374" s="8">
        <f>IF(SUM($I374:N374)&lt;SUMIF($J$5:N$5, $D374,$J$366:N$366), SUMIF($J$5:N$5, $D374,$J$366:N$366)/$I$358, SUMIF($J$5:N$5, $D374,$J$366:N$366)-SUM($I374:N374))</f>
        <v>0</v>
      </c>
      <c r="P374" s="8">
        <f>IF(SUM($I374:O374)&lt;SUMIF($J$5:O$5, $D374,$J$366:O$366), SUMIF($J$5:O$5, $D374,$J$366:O$366)/$I$358, SUMIF($J$5:O$5, $D374,$J$366:O$366)-SUM($I374:O374))</f>
        <v>0</v>
      </c>
      <c r="Q374" s="8">
        <f>IF(SUM($I374:P374)&lt;SUMIF($J$5:P$5, $D374,$J$366:P$366), SUMIF($J$5:P$5, $D374,$J$366:P$366)/$I$358, SUMIF($J$5:P$5, $D374,$J$366:P$366)-SUM($I374:P374))</f>
        <v>0.59707247441263422</v>
      </c>
      <c r="R374" s="8">
        <f>IF(SUM($I374:Q374)&lt;SUMIF($J$5:Q$5, $D374,$J$366:Q$366), SUMIF($J$5:Q$5, $D374,$J$366:Q$366)/$I$358, SUMIF($J$5:Q$5, $D374,$J$366:Q$366)-SUM($I374:Q374))</f>
        <v>0.59707247441263422</v>
      </c>
      <c r="S374" s="8">
        <f>IF(SUM($I374:R374)&lt;SUMIF($J$5:R$5, $D374,$J$366:R$366), SUMIF($J$5:R$5, $D374,$J$366:R$366)/$I$358, SUMIF($J$5:R$5, $D374,$J$366:R$366)-SUM($I374:R374))</f>
        <v>0.59707247441263422</v>
      </c>
      <c r="T374" s="8">
        <f>IF(SUM($I374:S374)&lt;SUMIF($J$5:S$5, $D374,$J$366:S$366), SUMIF($J$5:S$5, $D374,$J$366:S$366)/$I$358, SUMIF($J$5:S$5, $D374,$J$366:S$366)-SUM($I374:S374))</f>
        <v>0.59707247441263422</v>
      </c>
      <c r="U374" s="8">
        <f>IF(SUM($I374:T374)&lt;SUMIF($J$5:T$5, $D374,$J$366:T$366), SUMIF($J$5:T$5, $D374,$J$366:T$366)/$I$358, SUMIF($J$5:T$5, $D374,$J$366:T$366)-SUM($I374:T374))</f>
        <v>0.59707247441263422</v>
      </c>
      <c r="V374" s="8">
        <f>IF(SUM($I374:U374)&lt;SUMIF($J$5:U$5, $D374,$J$366:U$366), SUMIF($J$5:U$5, $D374,$J$366:U$366)/$I$358, SUMIF($J$5:U$5, $D374,$J$366:U$366)-SUM($I374:U374))</f>
        <v>0.59707247441263422</v>
      </c>
      <c r="W374" s="8">
        <f>IF(SUM($I374:V374)&lt;SUMIF($J$5:V$5, $D374,$J$366:V$366), SUMIF($J$5:V$5, $D374,$J$366:V$366)/$I$358, SUMIF($J$5:V$5, $D374,$J$366:V$366)-SUM($I374:V374))</f>
        <v>0.59707247441263422</v>
      </c>
      <c r="X374" s="8">
        <f>IF(SUM($I374:W374)&lt;SUMIF($J$5:W$5, $D374,$J$366:W$366), SUMIF($J$5:W$5, $D374,$J$366:W$366)/$I$358, SUMIF($J$5:W$5, $D374,$J$366:W$366)-SUM($I374:W374))</f>
        <v>0.59707247441263422</v>
      </c>
      <c r="Y374" s="8">
        <f>IF(SUM($I374:X374)&lt;SUMIF($J$5:X$5, $D374,$J$366:X$366), SUMIF($J$5:X$5, $D374,$J$366:X$366)/$I$358, SUMIF($J$5:X$5, $D374,$J$366:X$366)-SUM($I374:X374))</f>
        <v>0.59707247441263422</v>
      </c>
      <c r="Z374" s="8">
        <f>IF(SUM($I374:Y374)&lt;SUMIF($J$5:Y$5, $D374,$J$366:Y$366), SUMIF($J$5:Y$5, $D374,$J$366:Y$366)/$I$358, SUMIF($J$5:Y$5, $D374,$J$366:Y$366)-SUM($I374:Y374))</f>
        <v>0.59707247441263422</v>
      </c>
      <c r="AA374" s="8">
        <f>IF(SUM($I374:Z374)&lt;SUMIF($J$5:Z$5, $D374,$J$366:Z$366), SUMIF($J$5:Z$5, $D374,$J$366:Z$366)/$I$358, SUMIF($J$5:Z$5, $D374,$J$366:Z$366)-SUM($I374:Z374))</f>
        <v>0.59707247441263422</v>
      </c>
      <c r="AB374" s="8">
        <f>IF(SUM($I374:AA374)&lt;SUMIF($J$5:AA$5, $D374,$J$366:AA$366), SUMIF($J$5:AA$5, $D374,$J$366:AA$366)/$I$358, SUMIF($J$5:AA$5, $D374,$J$366:AA$366)-SUM($I374:AA374))</f>
        <v>0.59707247441263422</v>
      </c>
      <c r="AC374" s="8">
        <f>IF(SUM($I374:AB374)&lt;SUMIF($J$5:AB$5, $D374,$J$366:AB$366), SUMIF($J$5:AB$5, $D374,$J$366:AB$366)/$I$358, SUMIF($J$5:AB$5, $D374,$J$366:AB$366)-SUM($I374:AB374))</f>
        <v>0.59707247441263422</v>
      </c>
      <c r="AD374" s="8">
        <f>IF(SUM($I374:AC374)&lt;SUMIF($J$5:AC$5, $D374,$J$366:AC$366), SUMIF($J$5:AC$5, $D374,$J$366:AC$366)/$I$358, SUMIF($J$5:AC$5, $D374,$J$366:AC$366)-SUM($I374:AC374))</f>
        <v>0.59707247441263422</v>
      </c>
      <c r="AE374" s="8">
        <f>IF(SUM($I374:AD374)&lt;SUMIF($J$5:AD$5, $D374,$J$366:AD$366), SUMIF($J$5:AD$5, $D374,$J$366:AD$366)/$I$358, SUMIF($J$5:AD$5, $D374,$J$366:AD$366)-SUM($I374:AD374))</f>
        <v>0.59707247441263422</v>
      </c>
      <c r="AF374" s="8">
        <f>IF(SUM($I374:AE374)&lt;SUMIF($J$5:AE$5, $D374,$J$366:AE$366), SUMIF($J$5:AE$5, $D374,$J$366:AE$366)/$I$358, SUMIF($J$5:AE$5, $D374,$J$366:AE$366)-SUM($I374:AE374))</f>
        <v>0.59707247441263422</v>
      </c>
      <c r="AG374" s="8">
        <f>IF(SUM($I374:AF374)&lt;SUMIF($J$5:AF$5, $D374,$J$366:AF$366), SUMIF($J$5:AF$5, $D374,$J$366:AF$366)/$I$358, SUMIF($J$5:AF$5, $D374,$J$366:AF$366)-SUM($I374:AF374))</f>
        <v>0.59707247441263422</v>
      </c>
      <c r="AH374" s="8">
        <f>IF(SUM($I374:AG374)&lt;SUMIF($J$5:AG$5, $D374,$J$366:AG$366), SUMIF($J$5:AG$5, $D374,$J$366:AG$366)/$I$358, SUMIF($J$5:AG$5, $D374,$J$366:AG$366)-SUM($I374:AG374))</f>
        <v>0.59707247441263422</v>
      </c>
      <c r="AI374" s="8">
        <f>IF(SUM($I374:AH374)&lt;SUMIF($J$5:AH$5, $D374,$J$366:AH$366), SUMIF($J$5:AH$5, $D374,$J$366:AH$366)/$I$358, SUMIF($J$5:AH$5, $D374,$J$366:AH$366)-SUM($I374:AH374))</f>
        <v>0.59707247441263422</v>
      </c>
      <c r="AJ374" s="8">
        <f>IF(SUM($I374:AI374)&lt;SUMIF($J$5:AI$5, $D374,$J$366:AI$366), SUMIF($J$5:AI$5, $D374,$J$366:AI$366)/$I$358, SUMIF($J$5:AI$5, $D374,$J$366:AI$366)-SUM($I374:AI374))</f>
        <v>0.59707247441263422</v>
      </c>
      <c r="AK374" s="8">
        <f>IF(SUM($I374:AJ374)&lt;SUMIF($J$5:AJ$5, $D374,$J$366:AJ$366), SUMIF($J$5:AJ$5, $D374,$J$366:AJ$366)/$I$358, SUMIF($J$5:AJ$5, $D374,$J$366:AJ$366)-SUM($I374:AJ374))</f>
        <v>0.59707247441263422</v>
      </c>
      <c r="AL374" s="8">
        <f>IF(SUM($I374:AK374)&lt;SUMIF($J$5:AK$5, $D374,$J$366:AK$366), SUMIF($J$5:AK$5, $D374,$J$366:AK$366)/$I$358, SUMIF($J$5:AK$5, $D374,$J$366:AK$366)-SUM($I374:AK374))</f>
        <v>0.59707247441263422</v>
      </c>
      <c r="AM374" s="8">
        <f>IF(SUM($I374:AL374)&lt;SUMIF($J$5:AL$5, $D374,$J$366:AL$366), SUMIF($J$5:AL$5, $D374,$J$366:AL$366)/$I$358, SUMIF($J$5:AL$5, $D374,$J$366:AL$366)-SUM($I374:AL374))</f>
        <v>0.59707247441263422</v>
      </c>
      <c r="AP374" s="9"/>
    </row>
    <row r="375" spans="4:42" ht="12.75" customHeight="1">
      <c r="D375" s="36">
        <f t="shared" si="260"/>
        <v>2018</v>
      </c>
      <c r="E375" s="1" t="s">
        <v>50</v>
      </c>
      <c r="I375" s="57"/>
      <c r="J375" s="8">
        <f>IF(SUM($I375:I375)&lt;SUMIF(I$5:$J$5, $D375,I$366:$J$366), SUMIF(I$5:$J$5, $D375,I$366:$J$366)/$I$358, SUMIF(I$5:$J$5, $D375,I$366:$J$366)-SUM($I375:I375))</f>
        <v>0</v>
      </c>
      <c r="K375" s="8">
        <f>IF(SUM($I375:J375)&lt;SUMIF(J$5:$J$5, $D375,J$366:$J$366), SUMIF(J$5:$J$5, $D375,J$366:$J$366)/$I$358, SUMIF(J$5:$J$5, $D375,J$366:$J$366)-SUM($I375:J375))</f>
        <v>0</v>
      </c>
      <c r="L375" s="8">
        <f>IF(SUM($I375:K375)&lt;SUMIF($J$5:K$5, $D375,$J$366:K$366), SUMIF($J$5:K$5, $D375,$J$366:K$366)/$I$358, SUMIF($J$5:K$5, $D375,$J$366:K$366)-SUM($I375:K375))</f>
        <v>0</v>
      </c>
      <c r="M375" s="8">
        <f>IF(SUM($I375:L375)&lt;SUMIF($J$5:L$5, $D375,$J$366:L$366), SUMIF($J$5:L$5, $D375,$J$366:L$366)/$I$358, SUMIF($J$5:L$5, $D375,$J$366:L$366)-SUM($I375:L375))</f>
        <v>0</v>
      </c>
      <c r="N375" s="8">
        <f>IF(SUM($I375:M375)&lt;SUMIF($J$5:M$5, $D375,$J$366:M$366), SUMIF($J$5:M$5, $D375,$J$366:M$366)/$I$358, SUMIF($J$5:M$5, $D375,$J$366:M$366)-SUM($I375:M375))</f>
        <v>0</v>
      </c>
      <c r="O375" s="8">
        <f>IF(SUM($I375:N375)&lt;SUMIF($J$5:N$5, $D375,$J$366:N$366), SUMIF($J$5:N$5, $D375,$J$366:N$366)/$I$358, SUMIF($J$5:N$5, $D375,$J$366:N$366)-SUM($I375:N375))</f>
        <v>0</v>
      </c>
      <c r="P375" s="8">
        <f>IF(SUM($I375:O375)&lt;SUMIF($J$5:O$5, $D375,$J$366:O$366), SUMIF($J$5:O$5, $D375,$J$366:O$366)/$I$358, SUMIF($J$5:O$5, $D375,$J$366:O$366)-SUM($I375:O375))</f>
        <v>0</v>
      </c>
      <c r="Q375" s="8">
        <f>IF(SUM($I375:P375)&lt;SUMIF($J$5:P$5, $D375,$J$366:P$366), SUMIF($J$5:P$5, $D375,$J$366:P$366)/$I$358, SUMIF($J$5:P$5, $D375,$J$366:P$366)-SUM($I375:P375))</f>
        <v>0</v>
      </c>
      <c r="R375" s="8">
        <f>IF(SUM($I375:Q375)&lt;SUMIF($J$5:Q$5, $D375,$J$366:Q$366), SUMIF($J$5:Q$5, $D375,$J$366:Q$366)/$I$358, SUMIF($J$5:Q$5, $D375,$J$366:Q$366)-SUM($I375:Q375))</f>
        <v>0.59707247441263422</v>
      </c>
      <c r="S375" s="8">
        <f>IF(SUM($I375:R375)&lt;SUMIF($J$5:R$5, $D375,$J$366:R$366), SUMIF($J$5:R$5, $D375,$J$366:R$366)/$I$358, SUMIF($J$5:R$5, $D375,$J$366:R$366)-SUM($I375:R375))</f>
        <v>0.59707247441263422</v>
      </c>
      <c r="T375" s="8">
        <f>IF(SUM($I375:S375)&lt;SUMIF($J$5:S$5, $D375,$J$366:S$366), SUMIF($J$5:S$5, $D375,$J$366:S$366)/$I$358, SUMIF($J$5:S$5, $D375,$J$366:S$366)-SUM($I375:S375))</f>
        <v>0.59707247441263422</v>
      </c>
      <c r="U375" s="8">
        <f>IF(SUM($I375:T375)&lt;SUMIF($J$5:T$5, $D375,$J$366:T$366), SUMIF($J$5:T$5, $D375,$J$366:T$366)/$I$358, SUMIF($J$5:T$5, $D375,$J$366:T$366)-SUM($I375:T375))</f>
        <v>0.59707247441263422</v>
      </c>
      <c r="V375" s="8">
        <f>IF(SUM($I375:U375)&lt;SUMIF($J$5:U$5, $D375,$J$366:U$366), SUMIF($J$5:U$5, $D375,$J$366:U$366)/$I$358, SUMIF($J$5:U$5, $D375,$J$366:U$366)-SUM($I375:U375))</f>
        <v>0.59707247441263422</v>
      </c>
      <c r="W375" s="8">
        <f>IF(SUM($I375:V375)&lt;SUMIF($J$5:V$5, $D375,$J$366:V$366), SUMIF($J$5:V$5, $D375,$J$366:V$366)/$I$358, SUMIF($J$5:V$5, $D375,$J$366:V$366)-SUM($I375:V375))</f>
        <v>0.59707247441263422</v>
      </c>
      <c r="X375" s="8">
        <f>IF(SUM($I375:W375)&lt;SUMIF($J$5:W$5, $D375,$J$366:W$366), SUMIF($J$5:W$5, $D375,$J$366:W$366)/$I$358, SUMIF($J$5:W$5, $D375,$J$366:W$366)-SUM($I375:W375))</f>
        <v>0.59707247441263422</v>
      </c>
      <c r="Y375" s="8">
        <f>IF(SUM($I375:X375)&lt;SUMIF($J$5:X$5, $D375,$J$366:X$366), SUMIF($J$5:X$5, $D375,$J$366:X$366)/$I$358, SUMIF($J$5:X$5, $D375,$J$366:X$366)-SUM($I375:X375))</f>
        <v>0.59707247441263422</v>
      </c>
      <c r="Z375" s="8">
        <f>IF(SUM($I375:Y375)&lt;SUMIF($J$5:Y$5, $D375,$J$366:Y$366), SUMIF($J$5:Y$5, $D375,$J$366:Y$366)/$I$358, SUMIF($J$5:Y$5, $D375,$J$366:Y$366)-SUM($I375:Y375))</f>
        <v>0.59707247441263422</v>
      </c>
      <c r="AA375" s="8">
        <f>IF(SUM($I375:Z375)&lt;SUMIF($J$5:Z$5, $D375,$J$366:Z$366), SUMIF($J$5:Z$5, $D375,$J$366:Z$366)/$I$358, SUMIF($J$5:Z$5, $D375,$J$366:Z$366)-SUM($I375:Z375))</f>
        <v>0.59707247441263422</v>
      </c>
      <c r="AB375" s="8">
        <f>IF(SUM($I375:AA375)&lt;SUMIF($J$5:AA$5, $D375,$J$366:AA$366), SUMIF($J$5:AA$5, $D375,$J$366:AA$366)/$I$358, SUMIF($J$5:AA$5, $D375,$J$366:AA$366)-SUM($I375:AA375))</f>
        <v>0.59707247441263422</v>
      </c>
      <c r="AC375" s="8">
        <f>IF(SUM($I375:AB375)&lt;SUMIF($J$5:AB$5, $D375,$J$366:AB$366), SUMIF($J$5:AB$5, $D375,$J$366:AB$366)/$I$358, SUMIF($J$5:AB$5, $D375,$J$366:AB$366)-SUM($I375:AB375))</f>
        <v>0.59707247441263422</v>
      </c>
      <c r="AD375" s="8">
        <f>IF(SUM($I375:AC375)&lt;SUMIF($J$5:AC$5, $D375,$J$366:AC$366), SUMIF($J$5:AC$5, $D375,$J$366:AC$366)/$I$358, SUMIF($J$5:AC$5, $D375,$J$366:AC$366)-SUM($I375:AC375))</f>
        <v>0.59707247441263422</v>
      </c>
      <c r="AE375" s="8">
        <f>IF(SUM($I375:AD375)&lt;SUMIF($J$5:AD$5, $D375,$J$366:AD$366), SUMIF($J$5:AD$5, $D375,$J$366:AD$366)/$I$358, SUMIF($J$5:AD$5, $D375,$J$366:AD$366)-SUM($I375:AD375))</f>
        <v>0.59707247441263422</v>
      </c>
      <c r="AF375" s="8">
        <f>IF(SUM($I375:AE375)&lt;SUMIF($J$5:AE$5, $D375,$J$366:AE$366), SUMIF($J$5:AE$5, $D375,$J$366:AE$366)/$I$358, SUMIF($J$5:AE$5, $D375,$J$366:AE$366)-SUM($I375:AE375))</f>
        <v>0.59707247441263422</v>
      </c>
      <c r="AG375" s="8">
        <f>IF(SUM($I375:AF375)&lt;SUMIF($J$5:AF$5, $D375,$J$366:AF$366), SUMIF($J$5:AF$5, $D375,$J$366:AF$366)/$I$358, SUMIF($J$5:AF$5, $D375,$J$366:AF$366)-SUM($I375:AF375))</f>
        <v>0.59707247441263422</v>
      </c>
      <c r="AH375" s="8">
        <f>IF(SUM($I375:AG375)&lt;SUMIF($J$5:AG$5, $D375,$J$366:AG$366), SUMIF($J$5:AG$5, $D375,$J$366:AG$366)/$I$358, SUMIF($J$5:AG$5, $D375,$J$366:AG$366)-SUM($I375:AG375))</f>
        <v>0.59707247441263422</v>
      </c>
      <c r="AI375" s="8">
        <f>IF(SUM($I375:AH375)&lt;SUMIF($J$5:AH$5, $D375,$J$366:AH$366), SUMIF($J$5:AH$5, $D375,$J$366:AH$366)/$I$358, SUMIF($J$5:AH$5, $D375,$J$366:AH$366)-SUM($I375:AH375))</f>
        <v>0.59707247441263422</v>
      </c>
      <c r="AJ375" s="8">
        <f>IF(SUM($I375:AI375)&lt;SUMIF($J$5:AI$5, $D375,$J$366:AI$366), SUMIF($J$5:AI$5, $D375,$J$366:AI$366)/$I$358, SUMIF($J$5:AI$5, $D375,$J$366:AI$366)-SUM($I375:AI375))</f>
        <v>0.59707247441263422</v>
      </c>
      <c r="AK375" s="8">
        <f>IF(SUM($I375:AJ375)&lt;SUMIF($J$5:AJ$5, $D375,$J$366:AJ$366), SUMIF($J$5:AJ$5, $D375,$J$366:AJ$366)/$I$358, SUMIF($J$5:AJ$5, $D375,$J$366:AJ$366)-SUM($I375:AJ375))</f>
        <v>0.59707247441263422</v>
      </c>
      <c r="AL375" s="8">
        <f>IF(SUM($I375:AK375)&lt;SUMIF($J$5:AK$5, $D375,$J$366:AK$366), SUMIF($J$5:AK$5, $D375,$J$366:AK$366)/$I$358, SUMIF($J$5:AK$5, $D375,$J$366:AK$366)-SUM($I375:AK375))</f>
        <v>0.59707247441263422</v>
      </c>
      <c r="AM375" s="8">
        <f>IF(SUM($I375:AL375)&lt;SUMIF($J$5:AL$5, $D375,$J$366:AL$366), SUMIF($J$5:AL$5, $D375,$J$366:AL$366)/$I$358, SUMIF($J$5:AL$5, $D375,$J$366:AL$366)-SUM($I375:AL375))</f>
        <v>0.59707247441263422</v>
      </c>
      <c r="AP375" s="9"/>
    </row>
    <row r="376" spans="4:42" ht="12.75" customHeight="1">
      <c r="D376" s="36">
        <f t="shared" si="260"/>
        <v>2019</v>
      </c>
      <c r="E376" s="1" t="s">
        <v>50</v>
      </c>
      <c r="I376" s="57"/>
      <c r="J376" s="8">
        <f>IF(SUM($I376:I376)&lt;SUMIF(I$5:$J$5, $D376,I$366:$J$366), SUMIF(I$5:$J$5, $D376,I$366:$J$366)/$I$358, SUMIF(I$5:$J$5, $D376,I$366:$J$366)-SUM($I376:I376))</f>
        <v>0</v>
      </c>
      <c r="K376" s="8">
        <f>IF(SUM($I376:J376)&lt;SUMIF(J$5:$J$5, $D376,J$366:$J$366), SUMIF(J$5:$J$5, $D376,J$366:$J$366)/$I$358, SUMIF(J$5:$J$5, $D376,J$366:$J$366)-SUM($I376:J376))</f>
        <v>0</v>
      </c>
      <c r="L376" s="8">
        <f>IF(SUM($I376:K376)&lt;SUMIF($J$5:K$5, $D376,$J$366:K$366), SUMIF($J$5:K$5, $D376,$J$366:K$366)/$I$358, SUMIF($J$5:K$5, $D376,$J$366:K$366)-SUM($I376:K376))</f>
        <v>0</v>
      </c>
      <c r="M376" s="8">
        <f>IF(SUM($I376:L376)&lt;SUMIF($J$5:L$5, $D376,$J$366:L$366), SUMIF($J$5:L$5, $D376,$J$366:L$366)/$I$358, SUMIF($J$5:L$5, $D376,$J$366:L$366)-SUM($I376:L376))</f>
        <v>0</v>
      </c>
      <c r="N376" s="8">
        <f>IF(SUM($I376:M376)&lt;SUMIF($J$5:M$5, $D376,$J$366:M$366), SUMIF($J$5:M$5, $D376,$J$366:M$366)/$I$358, SUMIF($J$5:M$5, $D376,$J$366:M$366)-SUM($I376:M376))</f>
        <v>0</v>
      </c>
      <c r="O376" s="8">
        <f>IF(SUM($I376:N376)&lt;SUMIF($J$5:N$5, $D376,$J$366:N$366), SUMIF($J$5:N$5, $D376,$J$366:N$366)/$I$358, SUMIF($J$5:N$5, $D376,$J$366:N$366)-SUM($I376:N376))</f>
        <v>0</v>
      </c>
      <c r="P376" s="8">
        <f>IF(SUM($I376:O376)&lt;SUMIF($J$5:O$5, $D376,$J$366:O$366), SUMIF($J$5:O$5, $D376,$J$366:O$366)/$I$358, SUMIF($J$5:O$5, $D376,$J$366:O$366)-SUM($I376:O376))</f>
        <v>0</v>
      </c>
      <c r="Q376" s="8">
        <f>IF(SUM($I376:P376)&lt;SUMIF($J$5:P$5, $D376,$J$366:P$366), SUMIF($J$5:P$5, $D376,$J$366:P$366)/$I$358, SUMIF($J$5:P$5, $D376,$J$366:P$366)-SUM($I376:P376))</f>
        <v>0</v>
      </c>
      <c r="R376" s="8">
        <f>IF(SUM($I376:Q376)&lt;SUMIF($J$5:Q$5, $D376,$J$366:Q$366), SUMIF($J$5:Q$5, $D376,$J$366:Q$366)/$I$358, SUMIF($J$5:Q$5, $D376,$J$366:Q$366)-SUM($I376:Q376))</f>
        <v>0</v>
      </c>
      <c r="S376" s="8">
        <f>IF(SUM($I376:R376)&lt;SUMIF($J$5:R$5, $D376,$J$366:R$366), SUMIF($J$5:R$5, $D376,$J$366:R$366)/$I$358, SUMIF($J$5:R$5, $D376,$J$366:R$366)-SUM($I376:R376))</f>
        <v>0.59707247441263422</v>
      </c>
      <c r="T376" s="8">
        <f>IF(SUM($I376:S376)&lt;SUMIF($J$5:S$5, $D376,$J$366:S$366), SUMIF($J$5:S$5, $D376,$J$366:S$366)/$I$358, SUMIF($J$5:S$5, $D376,$J$366:S$366)-SUM($I376:S376))</f>
        <v>0.59707247441263422</v>
      </c>
      <c r="U376" s="8">
        <f>IF(SUM($I376:T376)&lt;SUMIF($J$5:T$5, $D376,$J$366:T$366), SUMIF($J$5:T$5, $D376,$J$366:T$366)/$I$358, SUMIF($J$5:T$5, $D376,$J$366:T$366)-SUM($I376:T376))</f>
        <v>0.59707247441263422</v>
      </c>
      <c r="V376" s="8">
        <f>IF(SUM($I376:U376)&lt;SUMIF($J$5:U$5, $D376,$J$366:U$366), SUMIF($J$5:U$5, $D376,$J$366:U$366)/$I$358, SUMIF($J$5:U$5, $D376,$J$366:U$366)-SUM($I376:U376))</f>
        <v>0.59707247441263422</v>
      </c>
      <c r="W376" s="8">
        <f>IF(SUM($I376:V376)&lt;SUMIF($J$5:V$5, $D376,$J$366:V$366), SUMIF($J$5:V$5, $D376,$J$366:V$366)/$I$358, SUMIF($J$5:V$5, $D376,$J$366:V$366)-SUM($I376:V376))</f>
        <v>0.59707247441263422</v>
      </c>
      <c r="X376" s="8">
        <f>IF(SUM($I376:W376)&lt;SUMIF($J$5:W$5, $D376,$J$366:W$366), SUMIF($J$5:W$5, $D376,$J$366:W$366)/$I$358, SUMIF($J$5:W$5, $D376,$J$366:W$366)-SUM($I376:W376))</f>
        <v>0.59707247441263422</v>
      </c>
      <c r="Y376" s="8">
        <f>IF(SUM($I376:X376)&lt;SUMIF($J$5:X$5, $D376,$J$366:X$366), SUMIF($J$5:X$5, $D376,$J$366:X$366)/$I$358, SUMIF($J$5:X$5, $D376,$J$366:X$366)-SUM($I376:X376))</f>
        <v>0.59707247441263422</v>
      </c>
      <c r="Z376" s="8">
        <f>IF(SUM($I376:Y376)&lt;SUMIF($J$5:Y$5, $D376,$J$366:Y$366), SUMIF($J$5:Y$5, $D376,$J$366:Y$366)/$I$358, SUMIF($J$5:Y$5, $D376,$J$366:Y$366)-SUM($I376:Y376))</f>
        <v>0.59707247441263422</v>
      </c>
      <c r="AA376" s="8">
        <f>IF(SUM($I376:Z376)&lt;SUMIF($J$5:Z$5, $D376,$J$366:Z$366), SUMIF($J$5:Z$5, $D376,$J$366:Z$366)/$I$358, SUMIF($J$5:Z$5, $D376,$J$366:Z$366)-SUM($I376:Z376))</f>
        <v>0.59707247441263422</v>
      </c>
      <c r="AB376" s="8">
        <f>IF(SUM($I376:AA376)&lt;SUMIF($J$5:AA$5, $D376,$J$366:AA$366), SUMIF($J$5:AA$5, $D376,$J$366:AA$366)/$I$358, SUMIF($J$5:AA$5, $D376,$J$366:AA$366)-SUM($I376:AA376))</f>
        <v>0.59707247441263422</v>
      </c>
      <c r="AC376" s="8">
        <f>IF(SUM($I376:AB376)&lt;SUMIF($J$5:AB$5, $D376,$J$366:AB$366), SUMIF($J$5:AB$5, $D376,$J$366:AB$366)/$I$358, SUMIF($J$5:AB$5, $D376,$J$366:AB$366)-SUM($I376:AB376))</f>
        <v>0.59707247441263422</v>
      </c>
      <c r="AD376" s="8">
        <f>IF(SUM($I376:AC376)&lt;SUMIF($J$5:AC$5, $D376,$J$366:AC$366), SUMIF($J$5:AC$5, $D376,$J$366:AC$366)/$I$358, SUMIF($J$5:AC$5, $D376,$J$366:AC$366)-SUM($I376:AC376))</f>
        <v>0.59707247441263422</v>
      </c>
      <c r="AE376" s="8">
        <f>IF(SUM($I376:AD376)&lt;SUMIF($J$5:AD$5, $D376,$J$366:AD$366), SUMIF($J$5:AD$5, $D376,$J$366:AD$366)/$I$358, SUMIF($J$5:AD$5, $D376,$J$366:AD$366)-SUM($I376:AD376))</f>
        <v>0.59707247441263422</v>
      </c>
      <c r="AF376" s="8">
        <f>IF(SUM($I376:AE376)&lt;SUMIF($J$5:AE$5, $D376,$J$366:AE$366), SUMIF($J$5:AE$5, $D376,$J$366:AE$366)/$I$358, SUMIF($J$5:AE$5, $D376,$J$366:AE$366)-SUM($I376:AE376))</f>
        <v>0.59707247441263422</v>
      </c>
      <c r="AG376" s="8">
        <f>IF(SUM($I376:AF376)&lt;SUMIF($J$5:AF$5, $D376,$J$366:AF$366), SUMIF($J$5:AF$5, $D376,$J$366:AF$366)/$I$358, SUMIF($J$5:AF$5, $D376,$J$366:AF$366)-SUM($I376:AF376))</f>
        <v>0.59707247441263422</v>
      </c>
      <c r="AH376" s="8">
        <f>IF(SUM($I376:AG376)&lt;SUMIF($J$5:AG$5, $D376,$J$366:AG$366), SUMIF($J$5:AG$5, $D376,$J$366:AG$366)/$I$358, SUMIF($J$5:AG$5, $D376,$J$366:AG$366)-SUM($I376:AG376))</f>
        <v>0.59707247441263422</v>
      </c>
      <c r="AI376" s="8">
        <f>IF(SUM($I376:AH376)&lt;SUMIF($J$5:AH$5, $D376,$J$366:AH$366), SUMIF($J$5:AH$5, $D376,$J$366:AH$366)/$I$358, SUMIF($J$5:AH$5, $D376,$J$366:AH$366)-SUM($I376:AH376))</f>
        <v>0.59707247441263422</v>
      </c>
      <c r="AJ376" s="8">
        <f>IF(SUM($I376:AI376)&lt;SUMIF($J$5:AI$5, $D376,$J$366:AI$366), SUMIF($J$5:AI$5, $D376,$J$366:AI$366)/$I$358, SUMIF($J$5:AI$5, $D376,$J$366:AI$366)-SUM($I376:AI376))</f>
        <v>0.59707247441263422</v>
      </c>
      <c r="AK376" s="8">
        <f>IF(SUM($I376:AJ376)&lt;SUMIF($J$5:AJ$5, $D376,$J$366:AJ$366), SUMIF($J$5:AJ$5, $D376,$J$366:AJ$366)/$I$358, SUMIF($J$5:AJ$5, $D376,$J$366:AJ$366)-SUM($I376:AJ376))</f>
        <v>0.59707247441263422</v>
      </c>
      <c r="AL376" s="8">
        <f>IF(SUM($I376:AK376)&lt;SUMIF($J$5:AK$5, $D376,$J$366:AK$366), SUMIF($J$5:AK$5, $D376,$J$366:AK$366)/$I$358, SUMIF($J$5:AK$5, $D376,$J$366:AK$366)-SUM($I376:AK376))</f>
        <v>0.59707247441263422</v>
      </c>
      <c r="AM376" s="8">
        <f>IF(SUM($I376:AL376)&lt;SUMIF($J$5:AL$5, $D376,$J$366:AL$366), SUMIF($J$5:AL$5, $D376,$J$366:AL$366)/$I$358, SUMIF($J$5:AL$5, $D376,$J$366:AL$366)-SUM($I376:AL376))</f>
        <v>0.59707247441263422</v>
      </c>
      <c r="AP376" s="9"/>
    </row>
    <row r="377" spans="4:42" ht="12.75" customHeight="1">
      <c r="D377" s="36">
        <f t="shared" si="260"/>
        <v>2020</v>
      </c>
      <c r="E377" s="1" t="s">
        <v>50</v>
      </c>
      <c r="I377" s="57"/>
      <c r="J377" s="8">
        <f>IF(SUM($I377:I377)&lt;SUMIF(I$5:$J$5, $D377,I$366:$J$366), SUMIF(I$5:$J$5, $D377,I$366:$J$366)/$I$358, SUMIF(I$5:$J$5, $D377,I$366:$J$366)-SUM($I377:I377))</f>
        <v>0</v>
      </c>
      <c r="K377" s="8">
        <f>IF(SUM($I377:J377)&lt;SUMIF(J$5:$J$5, $D377,J$366:$J$366), SUMIF(J$5:$J$5, $D377,J$366:$J$366)/$I$358, SUMIF(J$5:$J$5, $D377,J$366:$J$366)-SUM($I377:J377))</f>
        <v>0</v>
      </c>
      <c r="L377" s="8">
        <f>IF(SUM($I377:K377)&lt;SUMIF($J$5:K$5, $D377,$J$366:K$366), SUMIF($J$5:K$5, $D377,$J$366:K$366)/$I$358, SUMIF($J$5:K$5, $D377,$J$366:K$366)-SUM($I377:K377))</f>
        <v>0</v>
      </c>
      <c r="M377" s="8">
        <f>IF(SUM($I377:L377)&lt;SUMIF($J$5:L$5, $D377,$J$366:L$366), SUMIF($J$5:L$5, $D377,$J$366:L$366)/$I$358, SUMIF($J$5:L$5, $D377,$J$366:L$366)-SUM($I377:L377))</f>
        <v>0</v>
      </c>
      <c r="N377" s="8">
        <f>IF(SUM($I377:M377)&lt;SUMIF($J$5:M$5, $D377,$J$366:M$366), SUMIF($J$5:M$5, $D377,$J$366:M$366)/$I$358, SUMIF($J$5:M$5, $D377,$J$366:M$366)-SUM($I377:M377))</f>
        <v>0</v>
      </c>
      <c r="O377" s="8">
        <f>IF(SUM($I377:N377)&lt;SUMIF($J$5:N$5, $D377,$J$366:N$366), SUMIF($J$5:N$5, $D377,$J$366:N$366)/$I$358, SUMIF($J$5:N$5, $D377,$J$366:N$366)-SUM($I377:N377))</f>
        <v>0</v>
      </c>
      <c r="P377" s="8">
        <f>IF(SUM($I377:O377)&lt;SUMIF($J$5:O$5, $D377,$J$366:O$366), SUMIF($J$5:O$5, $D377,$J$366:O$366)/$I$358, SUMIF($J$5:O$5, $D377,$J$366:O$366)-SUM($I377:O377))</f>
        <v>0</v>
      </c>
      <c r="Q377" s="8">
        <f>IF(SUM($I377:P377)&lt;SUMIF($J$5:P$5, $D377,$J$366:P$366), SUMIF($J$5:P$5, $D377,$J$366:P$366)/$I$358, SUMIF($J$5:P$5, $D377,$J$366:P$366)-SUM($I377:P377))</f>
        <v>0</v>
      </c>
      <c r="R377" s="8">
        <f>IF(SUM($I377:Q377)&lt;SUMIF($J$5:Q$5, $D377,$J$366:Q$366), SUMIF($J$5:Q$5, $D377,$J$366:Q$366)/$I$358, SUMIF($J$5:Q$5, $D377,$J$366:Q$366)-SUM($I377:Q377))</f>
        <v>0</v>
      </c>
      <c r="S377" s="8">
        <f>IF(SUM($I377:R377)&lt;SUMIF($J$5:R$5, $D377,$J$366:R$366), SUMIF($J$5:R$5, $D377,$J$366:R$366)/$I$358, SUMIF($J$5:R$5, $D377,$J$366:R$366)-SUM($I377:R377))</f>
        <v>0</v>
      </c>
      <c r="T377" s="8">
        <f>IF(SUM($I377:S377)&lt;SUMIF($J$5:S$5, $D377,$J$366:S$366), SUMIF($J$5:S$5, $D377,$J$366:S$366)/$I$358, SUMIF($J$5:S$5, $D377,$J$366:S$366)-SUM($I377:S377))</f>
        <v>0.59707247441263422</v>
      </c>
      <c r="U377" s="8">
        <f>IF(SUM($I377:T377)&lt;SUMIF($J$5:T$5, $D377,$J$366:T$366), SUMIF($J$5:T$5, $D377,$J$366:T$366)/$I$358, SUMIF($J$5:T$5, $D377,$J$366:T$366)-SUM($I377:T377))</f>
        <v>0.59707247441263422</v>
      </c>
      <c r="V377" s="8">
        <f>IF(SUM($I377:U377)&lt;SUMIF($J$5:U$5, $D377,$J$366:U$366), SUMIF($J$5:U$5, $D377,$J$366:U$366)/$I$358, SUMIF($J$5:U$5, $D377,$J$366:U$366)-SUM($I377:U377))</f>
        <v>0.59707247441263422</v>
      </c>
      <c r="W377" s="8">
        <f>IF(SUM($I377:V377)&lt;SUMIF($J$5:V$5, $D377,$J$366:V$366), SUMIF($J$5:V$5, $D377,$J$366:V$366)/$I$358, SUMIF($J$5:V$5, $D377,$J$366:V$366)-SUM($I377:V377))</f>
        <v>0.59707247441263422</v>
      </c>
      <c r="X377" s="8">
        <f>IF(SUM($I377:W377)&lt;SUMIF($J$5:W$5, $D377,$J$366:W$366), SUMIF($J$5:W$5, $D377,$J$366:W$366)/$I$358, SUMIF($J$5:W$5, $D377,$J$366:W$366)-SUM($I377:W377))</f>
        <v>0.59707247441263422</v>
      </c>
      <c r="Y377" s="8">
        <f>IF(SUM($I377:X377)&lt;SUMIF($J$5:X$5, $D377,$J$366:X$366), SUMIF($J$5:X$5, $D377,$J$366:X$366)/$I$358, SUMIF($J$5:X$5, $D377,$J$366:X$366)-SUM($I377:X377))</f>
        <v>0.59707247441263422</v>
      </c>
      <c r="Z377" s="8">
        <f>IF(SUM($I377:Y377)&lt;SUMIF($J$5:Y$5, $D377,$J$366:Y$366), SUMIF($J$5:Y$5, $D377,$J$366:Y$366)/$I$358, SUMIF($J$5:Y$5, $D377,$J$366:Y$366)-SUM($I377:Y377))</f>
        <v>0.59707247441263422</v>
      </c>
      <c r="AA377" s="8">
        <f>IF(SUM($I377:Z377)&lt;SUMIF($J$5:Z$5, $D377,$J$366:Z$366), SUMIF($J$5:Z$5, $D377,$J$366:Z$366)/$I$358, SUMIF($J$5:Z$5, $D377,$J$366:Z$366)-SUM($I377:Z377))</f>
        <v>0.59707247441263422</v>
      </c>
      <c r="AB377" s="8">
        <f>IF(SUM($I377:AA377)&lt;SUMIF($J$5:AA$5, $D377,$J$366:AA$366), SUMIF($J$5:AA$5, $D377,$J$366:AA$366)/$I$358, SUMIF($J$5:AA$5, $D377,$J$366:AA$366)-SUM($I377:AA377))</f>
        <v>0.59707247441263422</v>
      </c>
      <c r="AC377" s="8">
        <f>IF(SUM($I377:AB377)&lt;SUMIF($J$5:AB$5, $D377,$J$366:AB$366), SUMIF($J$5:AB$5, $D377,$J$366:AB$366)/$I$358, SUMIF($J$5:AB$5, $D377,$J$366:AB$366)-SUM($I377:AB377))</f>
        <v>0.59707247441263422</v>
      </c>
      <c r="AD377" s="8">
        <f>IF(SUM($I377:AC377)&lt;SUMIF($J$5:AC$5, $D377,$J$366:AC$366), SUMIF($J$5:AC$5, $D377,$J$366:AC$366)/$I$358, SUMIF($J$5:AC$5, $D377,$J$366:AC$366)-SUM($I377:AC377))</f>
        <v>0.59707247441263422</v>
      </c>
      <c r="AE377" s="8">
        <f>IF(SUM($I377:AD377)&lt;SUMIF($J$5:AD$5, $D377,$J$366:AD$366), SUMIF($J$5:AD$5, $D377,$J$366:AD$366)/$I$358, SUMIF($J$5:AD$5, $D377,$J$366:AD$366)-SUM($I377:AD377))</f>
        <v>0.59707247441263422</v>
      </c>
      <c r="AF377" s="8">
        <f>IF(SUM($I377:AE377)&lt;SUMIF($J$5:AE$5, $D377,$J$366:AE$366), SUMIF($J$5:AE$5, $D377,$J$366:AE$366)/$I$358, SUMIF($J$5:AE$5, $D377,$J$366:AE$366)-SUM($I377:AE377))</f>
        <v>0.59707247441263422</v>
      </c>
      <c r="AG377" s="8">
        <f>IF(SUM($I377:AF377)&lt;SUMIF($J$5:AF$5, $D377,$J$366:AF$366), SUMIF($J$5:AF$5, $D377,$J$366:AF$366)/$I$358, SUMIF($J$5:AF$5, $D377,$J$366:AF$366)-SUM($I377:AF377))</f>
        <v>0.59707247441263422</v>
      </c>
      <c r="AH377" s="8">
        <f>IF(SUM($I377:AG377)&lt;SUMIF($J$5:AG$5, $D377,$J$366:AG$366), SUMIF($J$5:AG$5, $D377,$J$366:AG$366)/$I$358, SUMIF($J$5:AG$5, $D377,$J$366:AG$366)-SUM($I377:AG377))</f>
        <v>0.59707247441263422</v>
      </c>
      <c r="AI377" s="8">
        <f>IF(SUM($I377:AH377)&lt;SUMIF($J$5:AH$5, $D377,$J$366:AH$366), SUMIF($J$5:AH$5, $D377,$J$366:AH$366)/$I$358, SUMIF($J$5:AH$5, $D377,$J$366:AH$366)-SUM($I377:AH377))</f>
        <v>0.59707247441263422</v>
      </c>
      <c r="AJ377" s="8">
        <f>IF(SUM($I377:AI377)&lt;SUMIF($J$5:AI$5, $D377,$J$366:AI$366), SUMIF($J$5:AI$5, $D377,$J$366:AI$366)/$I$358, SUMIF($J$5:AI$5, $D377,$J$366:AI$366)-SUM($I377:AI377))</f>
        <v>0.59707247441263422</v>
      </c>
      <c r="AK377" s="8">
        <f>IF(SUM($I377:AJ377)&lt;SUMIF($J$5:AJ$5, $D377,$J$366:AJ$366), SUMIF($J$5:AJ$5, $D377,$J$366:AJ$366)/$I$358, SUMIF($J$5:AJ$5, $D377,$J$366:AJ$366)-SUM($I377:AJ377))</f>
        <v>0.59707247441263422</v>
      </c>
      <c r="AL377" s="8">
        <f>IF(SUM($I377:AK377)&lt;SUMIF($J$5:AK$5, $D377,$J$366:AK$366), SUMIF($J$5:AK$5, $D377,$J$366:AK$366)/$I$358, SUMIF($J$5:AK$5, $D377,$J$366:AK$366)-SUM($I377:AK377))</f>
        <v>0.59707247441263422</v>
      </c>
      <c r="AM377" s="8">
        <f>IF(SUM($I377:AL377)&lt;SUMIF($J$5:AL$5, $D377,$J$366:AL$366), SUMIF($J$5:AL$5, $D377,$J$366:AL$366)/$I$358, SUMIF($J$5:AL$5, $D377,$J$366:AL$366)-SUM($I377:AL377))</f>
        <v>0.59707247441263422</v>
      </c>
      <c r="AP377" s="9"/>
    </row>
    <row r="378" spans="4:42" ht="12.75" customHeight="1">
      <c r="D378" s="36">
        <f t="shared" si="260"/>
        <v>2021</v>
      </c>
      <c r="E378" s="1" t="s">
        <v>50</v>
      </c>
      <c r="I378" s="57"/>
      <c r="J378" s="8">
        <f>IF(SUM($I378:I378)&lt;SUMIF(I$5:$J$5, $D378,I$366:$J$366), SUMIF(I$5:$J$5, $D378,I$366:$J$366)/$I$358, SUMIF(I$5:$J$5, $D378,I$366:$J$366)-SUM($I378:I378))</f>
        <v>0</v>
      </c>
      <c r="K378" s="8">
        <f>IF(SUM($I378:J378)&lt;SUMIF(J$5:$J$5, $D378,J$366:$J$366), SUMIF(J$5:$J$5, $D378,J$366:$J$366)/$I$358, SUMIF(J$5:$J$5, $D378,J$366:$J$366)-SUM($I378:J378))</f>
        <v>0</v>
      </c>
      <c r="L378" s="8">
        <f>IF(SUM($I378:K378)&lt;SUMIF($J$5:K$5, $D378,$J$366:K$366), SUMIF($J$5:K$5, $D378,$J$366:K$366)/$I$358, SUMIF($J$5:K$5, $D378,$J$366:K$366)-SUM($I378:K378))</f>
        <v>0</v>
      </c>
      <c r="M378" s="8">
        <f>IF(SUM($I378:L378)&lt;SUMIF($J$5:L$5, $D378,$J$366:L$366), SUMIF($J$5:L$5, $D378,$J$366:L$366)/$I$358, SUMIF($J$5:L$5, $D378,$J$366:L$366)-SUM($I378:L378))</f>
        <v>0</v>
      </c>
      <c r="N378" s="8">
        <f>IF(SUM($I378:M378)&lt;SUMIF($J$5:M$5, $D378,$J$366:M$366), SUMIF($J$5:M$5, $D378,$J$366:M$366)/$I$358, SUMIF($J$5:M$5, $D378,$J$366:M$366)-SUM($I378:M378))</f>
        <v>0</v>
      </c>
      <c r="O378" s="8">
        <f>IF(SUM($I378:N378)&lt;SUMIF($J$5:N$5, $D378,$J$366:N$366), SUMIF($J$5:N$5, $D378,$J$366:N$366)/$I$358, SUMIF($J$5:N$5, $D378,$J$366:N$366)-SUM($I378:N378))</f>
        <v>0</v>
      </c>
      <c r="P378" s="8">
        <f>IF(SUM($I378:O378)&lt;SUMIF($J$5:O$5, $D378,$J$366:O$366), SUMIF($J$5:O$5, $D378,$J$366:O$366)/$I$358, SUMIF($J$5:O$5, $D378,$J$366:O$366)-SUM($I378:O378))</f>
        <v>0</v>
      </c>
      <c r="Q378" s="8">
        <f>IF(SUM($I378:P378)&lt;SUMIF($J$5:P$5, $D378,$J$366:P$366), SUMIF($J$5:P$5, $D378,$J$366:P$366)/$I$358, SUMIF($J$5:P$5, $D378,$J$366:P$366)-SUM($I378:P378))</f>
        <v>0</v>
      </c>
      <c r="R378" s="8">
        <f>IF(SUM($I378:Q378)&lt;SUMIF($J$5:Q$5, $D378,$J$366:Q$366), SUMIF($J$5:Q$5, $D378,$J$366:Q$366)/$I$358, SUMIF($J$5:Q$5, $D378,$J$366:Q$366)-SUM($I378:Q378))</f>
        <v>0</v>
      </c>
      <c r="S378" s="8">
        <f>IF(SUM($I378:R378)&lt;SUMIF($J$5:R$5, $D378,$J$366:R$366), SUMIF($J$5:R$5, $D378,$J$366:R$366)/$I$358, SUMIF($J$5:R$5, $D378,$J$366:R$366)-SUM($I378:R378))</f>
        <v>0</v>
      </c>
      <c r="T378" s="8">
        <f>IF(SUM($I378:S378)&lt;SUMIF($J$5:S$5, $D378,$J$366:S$366), SUMIF($J$5:S$5, $D378,$J$366:S$366)/$I$358, SUMIF($J$5:S$5, $D378,$J$366:S$366)-SUM($I378:S378))</f>
        <v>0</v>
      </c>
      <c r="U378" s="8">
        <f>IF(SUM($I378:T378)&lt;SUMIF($J$5:T$5, $D378,$J$366:T$366), SUMIF($J$5:T$5, $D378,$J$366:T$366)/$I$358, SUMIF($J$5:T$5, $D378,$J$366:T$366)-SUM($I378:T378))</f>
        <v>0.59707247441263422</v>
      </c>
      <c r="V378" s="8">
        <f>IF(SUM($I378:U378)&lt;SUMIF($J$5:U$5, $D378,$J$366:U$366), SUMIF($J$5:U$5, $D378,$J$366:U$366)/$I$358, SUMIF($J$5:U$5, $D378,$J$366:U$366)-SUM($I378:U378))</f>
        <v>0.59707247441263422</v>
      </c>
      <c r="W378" s="8">
        <f>IF(SUM($I378:V378)&lt;SUMIF($J$5:V$5, $D378,$J$366:V$366), SUMIF($J$5:V$5, $D378,$J$366:V$366)/$I$358, SUMIF($J$5:V$5, $D378,$J$366:V$366)-SUM($I378:V378))</f>
        <v>0.59707247441263422</v>
      </c>
      <c r="X378" s="8">
        <f>IF(SUM($I378:W378)&lt;SUMIF($J$5:W$5, $D378,$J$366:W$366), SUMIF($J$5:W$5, $D378,$J$366:W$366)/$I$358, SUMIF($J$5:W$5, $D378,$J$366:W$366)-SUM($I378:W378))</f>
        <v>0.59707247441263422</v>
      </c>
      <c r="Y378" s="8">
        <f>IF(SUM($I378:X378)&lt;SUMIF($J$5:X$5, $D378,$J$366:X$366), SUMIF($J$5:X$5, $D378,$J$366:X$366)/$I$358, SUMIF($J$5:X$5, $D378,$J$366:X$366)-SUM($I378:X378))</f>
        <v>0.59707247441263422</v>
      </c>
      <c r="Z378" s="8">
        <f>IF(SUM($I378:Y378)&lt;SUMIF($J$5:Y$5, $D378,$J$366:Y$366), SUMIF($J$5:Y$5, $D378,$J$366:Y$366)/$I$358, SUMIF($J$5:Y$5, $D378,$J$366:Y$366)-SUM($I378:Y378))</f>
        <v>0.59707247441263422</v>
      </c>
      <c r="AA378" s="8">
        <f>IF(SUM($I378:Z378)&lt;SUMIF($J$5:Z$5, $D378,$J$366:Z$366), SUMIF($J$5:Z$5, $D378,$J$366:Z$366)/$I$358, SUMIF($J$5:Z$5, $D378,$J$366:Z$366)-SUM($I378:Z378))</f>
        <v>0.59707247441263422</v>
      </c>
      <c r="AB378" s="8">
        <f>IF(SUM($I378:AA378)&lt;SUMIF($J$5:AA$5, $D378,$J$366:AA$366), SUMIF($J$5:AA$5, $D378,$J$366:AA$366)/$I$358, SUMIF($J$5:AA$5, $D378,$J$366:AA$366)-SUM($I378:AA378))</f>
        <v>0.59707247441263422</v>
      </c>
      <c r="AC378" s="8">
        <f>IF(SUM($I378:AB378)&lt;SUMIF($J$5:AB$5, $D378,$J$366:AB$366), SUMIF($J$5:AB$5, $D378,$J$366:AB$366)/$I$358, SUMIF($J$5:AB$5, $D378,$J$366:AB$366)-SUM($I378:AB378))</f>
        <v>0.59707247441263422</v>
      </c>
      <c r="AD378" s="8">
        <f>IF(SUM($I378:AC378)&lt;SUMIF($J$5:AC$5, $D378,$J$366:AC$366), SUMIF($J$5:AC$5, $D378,$J$366:AC$366)/$I$358, SUMIF($J$5:AC$5, $D378,$J$366:AC$366)-SUM($I378:AC378))</f>
        <v>0.59707247441263422</v>
      </c>
      <c r="AE378" s="8">
        <f>IF(SUM($I378:AD378)&lt;SUMIF($J$5:AD$5, $D378,$J$366:AD$366), SUMIF($J$5:AD$5, $D378,$J$366:AD$366)/$I$358, SUMIF($J$5:AD$5, $D378,$J$366:AD$366)-SUM($I378:AD378))</f>
        <v>0.59707247441263422</v>
      </c>
      <c r="AF378" s="8">
        <f>IF(SUM($I378:AE378)&lt;SUMIF($J$5:AE$5, $D378,$J$366:AE$366), SUMIF($J$5:AE$5, $D378,$J$366:AE$366)/$I$358, SUMIF($J$5:AE$5, $D378,$J$366:AE$366)-SUM($I378:AE378))</f>
        <v>0.59707247441263422</v>
      </c>
      <c r="AG378" s="8">
        <f>IF(SUM($I378:AF378)&lt;SUMIF($J$5:AF$5, $D378,$J$366:AF$366), SUMIF($J$5:AF$5, $D378,$J$366:AF$366)/$I$358, SUMIF($J$5:AF$5, $D378,$J$366:AF$366)-SUM($I378:AF378))</f>
        <v>0.59707247441263422</v>
      </c>
      <c r="AH378" s="8">
        <f>IF(SUM($I378:AG378)&lt;SUMIF($J$5:AG$5, $D378,$J$366:AG$366), SUMIF($J$5:AG$5, $D378,$J$366:AG$366)/$I$358, SUMIF($J$5:AG$5, $D378,$J$366:AG$366)-SUM($I378:AG378))</f>
        <v>0.59707247441263422</v>
      </c>
      <c r="AI378" s="8">
        <f>IF(SUM($I378:AH378)&lt;SUMIF($J$5:AH$5, $D378,$J$366:AH$366), SUMIF($J$5:AH$5, $D378,$J$366:AH$366)/$I$358, SUMIF($J$5:AH$5, $D378,$J$366:AH$366)-SUM($I378:AH378))</f>
        <v>0.59707247441263422</v>
      </c>
      <c r="AJ378" s="8">
        <f>IF(SUM($I378:AI378)&lt;SUMIF($J$5:AI$5, $D378,$J$366:AI$366), SUMIF($J$5:AI$5, $D378,$J$366:AI$366)/$I$358, SUMIF($J$5:AI$5, $D378,$J$366:AI$366)-SUM($I378:AI378))</f>
        <v>0.59707247441263422</v>
      </c>
      <c r="AK378" s="8">
        <f>IF(SUM($I378:AJ378)&lt;SUMIF($J$5:AJ$5, $D378,$J$366:AJ$366), SUMIF($J$5:AJ$5, $D378,$J$366:AJ$366)/$I$358, SUMIF($J$5:AJ$5, $D378,$J$366:AJ$366)-SUM($I378:AJ378))</f>
        <v>0.59707247441263422</v>
      </c>
      <c r="AL378" s="8">
        <f>IF(SUM($I378:AK378)&lt;SUMIF($J$5:AK$5, $D378,$J$366:AK$366), SUMIF($J$5:AK$5, $D378,$J$366:AK$366)/$I$358, SUMIF($J$5:AK$5, $D378,$J$366:AK$366)-SUM($I378:AK378))</f>
        <v>0.59707247441263422</v>
      </c>
      <c r="AM378" s="8">
        <f>IF(SUM($I378:AL378)&lt;SUMIF($J$5:AL$5, $D378,$J$366:AL$366), SUMIF($J$5:AL$5, $D378,$J$366:AL$366)/$I$358, SUMIF($J$5:AL$5, $D378,$J$366:AL$366)-SUM($I378:AL378))</f>
        <v>0.59707247441263422</v>
      </c>
      <c r="AP378" s="9"/>
    </row>
    <row r="379" spans="4:42" ht="12.75" customHeight="1">
      <c r="D379" s="36">
        <f t="shared" si="260"/>
        <v>2022</v>
      </c>
      <c r="E379" s="1" t="s">
        <v>50</v>
      </c>
      <c r="I379" s="57"/>
      <c r="J379" s="8">
        <f>IF(SUM($I379:I379)&lt;SUMIF(I$5:$J$5, $D379,I$366:$J$366), SUMIF(I$5:$J$5, $D379,I$366:$J$366)/$I$358, SUMIF(I$5:$J$5, $D379,I$366:$J$366)-SUM($I379:I379))</f>
        <v>0</v>
      </c>
      <c r="K379" s="8">
        <f>IF(SUM($I379:J379)&lt;SUMIF(J$5:$J$5, $D379,J$366:$J$366), SUMIF(J$5:$J$5, $D379,J$366:$J$366)/$I$358, SUMIF(J$5:$J$5, $D379,J$366:$J$366)-SUM($I379:J379))</f>
        <v>0</v>
      </c>
      <c r="L379" s="8">
        <f>IF(SUM($I379:K379)&lt;SUMIF($J$5:K$5, $D379,$J$366:K$366), SUMIF($J$5:K$5, $D379,$J$366:K$366)/$I$358, SUMIF($J$5:K$5, $D379,$J$366:K$366)-SUM($I379:K379))</f>
        <v>0</v>
      </c>
      <c r="M379" s="8">
        <f>IF(SUM($I379:L379)&lt;SUMIF($J$5:L$5, $D379,$J$366:L$366), SUMIF($J$5:L$5, $D379,$J$366:L$366)/$I$358, SUMIF($J$5:L$5, $D379,$J$366:L$366)-SUM($I379:L379))</f>
        <v>0</v>
      </c>
      <c r="N379" s="8">
        <f>IF(SUM($I379:M379)&lt;SUMIF($J$5:M$5, $D379,$J$366:M$366), SUMIF($J$5:M$5, $D379,$J$366:M$366)/$I$358, SUMIF($J$5:M$5, $D379,$J$366:M$366)-SUM($I379:M379))</f>
        <v>0</v>
      </c>
      <c r="O379" s="8">
        <f>IF(SUM($I379:N379)&lt;SUMIF($J$5:N$5, $D379,$J$366:N$366), SUMIF($J$5:N$5, $D379,$J$366:N$366)/$I$358, SUMIF($J$5:N$5, $D379,$J$366:N$366)-SUM($I379:N379))</f>
        <v>0</v>
      </c>
      <c r="P379" s="8">
        <f>IF(SUM($I379:O379)&lt;SUMIF($J$5:O$5, $D379,$J$366:O$366), SUMIF($J$5:O$5, $D379,$J$366:O$366)/$I$358, SUMIF($J$5:O$5, $D379,$J$366:O$366)-SUM($I379:O379))</f>
        <v>0</v>
      </c>
      <c r="Q379" s="8">
        <f>IF(SUM($I379:P379)&lt;SUMIF($J$5:P$5, $D379,$J$366:P$366), SUMIF($J$5:P$5, $D379,$J$366:P$366)/$I$358, SUMIF($J$5:P$5, $D379,$J$366:P$366)-SUM($I379:P379))</f>
        <v>0</v>
      </c>
      <c r="R379" s="8">
        <f>IF(SUM($I379:Q379)&lt;SUMIF($J$5:Q$5, $D379,$J$366:Q$366), SUMIF($J$5:Q$5, $D379,$J$366:Q$366)/$I$358, SUMIF($J$5:Q$5, $D379,$J$366:Q$366)-SUM($I379:Q379))</f>
        <v>0</v>
      </c>
      <c r="S379" s="8">
        <f>IF(SUM($I379:R379)&lt;SUMIF($J$5:R$5, $D379,$J$366:R$366), SUMIF($J$5:R$5, $D379,$J$366:R$366)/$I$358, SUMIF($J$5:R$5, $D379,$J$366:R$366)-SUM($I379:R379))</f>
        <v>0</v>
      </c>
      <c r="T379" s="8">
        <f>IF(SUM($I379:S379)&lt;SUMIF($J$5:S$5, $D379,$J$366:S$366), SUMIF($J$5:S$5, $D379,$J$366:S$366)/$I$358, SUMIF($J$5:S$5, $D379,$J$366:S$366)-SUM($I379:S379))</f>
        <v>0</v>
      </c>
      <c r="U379" s="8">
        <f>IF(SUM($I379:T379)&lt;SUMIF($J$5:T$5, $D379,$J$366:T$366), SUMIF($J$5:T$5, $D379,$J$366:T$366)/$I$358, SUMIF($J$5:T$5, $D379,$J$366:T$366)-SUM($I379:T379))</f>
        <v>0</v>
      </c>
      <c r="V379" s="8">
        <f>IF(SUM($I379:U379)&lt;SUMIF($J$5:U$5, $D379,$J$366:U$366), SUMIF($J$5:U$5, $D379,$J$366:U$366)/$I$358, SUMIF($J$5:U$5, $D379,$J$366:U$366)-SUM($I379:U379))</f>
        <v>0.59707247441263422</v>
      </c>
      <c r="W379" s="8">
        <f>IF(SUM($I379:V379)&lt;SUMIF($J$5:V$5, $D379,$J$366:V$366), SUMIF($J$5:V$5, $D379,$J$366:V$366)/$I$358, SUMIF($J$5:V$5, $D379,$J$366:V$366)-SUM($I379:V379))</f>
        <v>0.59707247441263422</v>
      </c>
      <c r="X379" s="8">
        <f>IF(SUM($I379:W379)&lt;SUMIF($J$5:W$5, $D379,$J$366:W$366), SUMIF($J$5:W$5, $D379,$J$366:W$366)/$I$358, SUMIF($J$5:W$5, $D379,$J$366:W$366)-SUM($I379:W379))</f>
        <v>0.59707247441263422</v>
      </c>
      <c r="Y379" s="8">
        <f>IF(SUM($I379:X379)&lt;SUMIF($J$5:X$5, $D379,$J$366:X$366), SUMIF($J$5:X$5, $D379,$J$366:X$366)/$I$358, SUMIF($J$5:X$5, $D379,$J$366:X$366)-SUM($I379:X379))</f>
        <v>0.59707247441263422</v>
      </c>
      <c r="Z379" s="8">
        <f>IF(SUM($I379:Y379)&lt;SUMIF($J$5:Y$5, $D379,$J$366:Y$366), SUMIF($J$5:Y$5, $D379,$J$366:Y$366)/$I$358, SUMIF($J$5:Y$5, $D379,$J$366:Y$366)-SUM($I379:Y379))</f>
        <v>0.59707247441263422</v>
      </c>
      <c r="AA379" s="8">
        <f>IF(SUM($I379:Z379)&lt;SUMIF($J$5:Z$5, $D379,$J$366:Z$366), SUMIF($J$5:Z$5, $D379,$J$366:Z$366)/$I$358, SUMIF($J$5:Z$5, $D379,$J$366:Z$366)-SUM($I379:Z379))</f>
        <v>0.59707247441263422</v>
      </c>
      <c r="AB379" s="8">
        <f>IF(SUM($I379:AA379)&lt;SUMIF($J$5:AA$5, $D379,$J$366:AA$366), SUMIF($J$5:AA$5, $D379,$J$366:AA$366)/$I$358, SUMIF($J$5:AA$5, $D379,$J$366:AA$366)-SUM($I379:AA379))</f>
        <v>0.59707247441263422</v>
      </c>
      <c r="AC379" s="8">
        <f>IF(SUM($I379:AB379)&lt;SUMIF($J$5:AB$5, $D379,$J$366:AB$366), SUMIF($J$5:AB$5, $D379,$J$366:AB$366)/$I$358, SUMIF($J$5:AB$5, $D379,$J$366:AB$366)-SUM($I379:AB379))</f>
        <v>0.59707247441263422</v>
      </c>
      <c r="AD379" s="8">
        <f>IF(SUM($I379:AC379)&lt;SUMIF($J$5:AC$5, $D379,$J$366:AC$366), SUMIF($J$5:AC$5, $D379,$J$366:AC$366)/$I$358, SUMIF($J$5:AC$5, $D379,$J$366:AC$366)-SUM($I379:AC379))</f>
        <v>0.59707247441263422</v>
      </c>
      <c r="AE379" s="8">
        <f>IF(SUM($I379:AD379)&lt;SUMIF($J$5:AD$5, $D379,$J$366:AD$366), SUMIF($J$5:AD$5, $D379,$J$366:AD$366)/$I$358, SUMIF($J$5:AD$5, $D379,$J$366:AD$366)-SUM($I379:AD379))</f>
        <v>0.59707247441263422</v>
      </c>
      <c r="AF379" s="8">
        <f>IF(SUM($I379:AE379)&lt;SUMIF($J$5:AE$5, $D379,$J$366:AE$366), SUMIF($J$5:AE$5, $D379,$J$366:AE$366)/$I$358, SUMIF($J$5:AE$5, $D379,$J$366:AE$366)-SUM($I379:AE379))</f>
        <v>0.59707247441263422</v>
      </c>
      <c r="AG379" s="8">
        <f>IF(SUM($I379:AF379)&lt;SUMIF($J$5:AF$5, $D379,$J$366:AF$366), SUMIF($J$5:AF$5, $D379,$J$366:AF$366)/$I$358, SUMIF($J$5:AF$5, $D379,$J$366:AF$366)-SUM($I379:AF379))</f>
        <v>0.59707247441263422</v>
      </c>
      <c r="AH379" s="8">
        <f>IF(SUM($I379:AG379)&lt;SUMIF($J$5:AG$5, $D379,$J$366:AG$366), SUMIF($J$5:AG$5, $D379,$J$366:AG$366)/$I$358, SUMIF($J$5:AG$5, $D379,$J$366:AG$366)-SUM($I379:AG379))</f>
        <v>0.59707247441263422</v>
      </c>
      <c r="AI379" s="8">
        <f>IF(SUM($I379:AH379)&lt;SUMIF($J$5:AH$5, $D379,$J$366:AH$366), SUMIF($J$5:AH$5, $D379,$J$366:AH$366)/$I$358, SUMIF($J$5:AH$5, $D379,$J$366:AH$366)-SUM($I379:AH379))</f>
        <v>0.59707247441263422</v>
      </c>
      <c r="AJ379" s="8">
        <f>IF(SUM($I379:AI379)&lt;SUMIF($J$5:AI$5, $D379,$J$366:AI$366), SUMIF($J$5:AI$5, $D379,$J$366:AI$366)/$I$358, SUMIF($J$5:AI$5, $D379,$J$366:AI$366)-SUM($I379:AI379))</f>
        <v>0.59707247441263422</v>
      </c>
      <c r="AK379" s="8">
        <f>IF(SUM($I379:AJ379)&lt;SUMIF($J$5:AJ$5, $D379,$J$366:AJ$366), SUMIF($J$5:AJ$5, $D379,$J$366:AJ$366)/$I$358, SUMIF($J$5:AJ$5, $D379,$J$366:AJ$366)-SUM($I379:AJ379))</f>
        <v>0.59707247441263422</v>
      </c>
      <c r="AL379" s="8">
        <f>IF(SUM($I379:AK379)&lt;SUMIF($J$5:AK$5, $D379,$J$366:AK$366), SUMIF($J$5:AK$5, $D379,$J$366:AK$366)/$I$358, SUMIF($J$5:AK$5, $D379,$J$366:AK$366)-SUM($I379:AK379))</f>
        <v>0.59707247441263422</v>
      </c>
      <c r="AM379" s="8">
        <f>IF(SUM($I379:AL379)&lt;SUMIF($J$5:AL$5, $D379,$J$366:AL$366), SUMIF($J$5:AL$5, $D379,$J$366:AL$366)/$I$358, SUMIF($J$5:AL$5, $D379,$J$366:AL$366)-SUM($I379:AL379))</f>
        <v>0.59707247441263422</v>
      </c>
      <c r="AP379" s="9"/>
    </row>
    <row r="380" spans="4:42" ht="12.75" customHeight="1">
      <c r="D380" s="36">
        <f t="shared" si="260"/>
        <v>2023</v>
      </c>
      <c r="E380" s="1" t="s">
        <v>50</v>
      </c>
      <c r="I380" s="57"/>
      <c r="J380" s="8">
        <f>IF(SUM($I380:I380)&lt;SUMIF(I$5:$J$5, $D380,I$366:$J$366), SUMIF(I$5:$J$5, $D380,I$366:$J$366)/$I$358, SUMIF(I$5:$J$5, $D380,I$366:$J$366)-SUM($I380:I380))</f>
        <v>0</v>
      </c>
      <c r="K380" s="8">
        <f>IF(SUM($I380:J380)&lt;SUMIF(J$5:$J$5, $D380,J$366:$J$366), SUMIF(J$5:$J$5, $D380,J$366:$J$366)/$I$358, SUMIF(J$5:$J$5, $D380,J$366:$J$366)-SUM($I380:J380))</f>
        <v>0</v>
      </c>
      <c r="L380" s="8">
        <f>IF(SUM($I380:K380)&lt;SUMIF($J$5:K$5, $D380,$J$366:K$366), SUMIF($J$5:K$5, $D380,$J$366:K$366)/$I$358, SUMIF($J$5:K$5, $D380,$J$366:K$366)-SUM($I380:K380))</f>
        <v>0</v>
      </c>
      <c r="M380" s="8">
        <f>IF(SUM($I380:L380)&lt;SUMIF($J$5:L$5, $D380,$J$366:L$366), SUMIF($J$5:L$5, $D380,$J$366:L$366)/$I$358, SUMIF($J$5:L$5, $D380,$J$366:L$366)-SUM($I380:L380))</f>
        <v>0</v>
      </c>
      <c r="N380" s="8">
        <f>IF(SUM($I380:M380)&lt;SUMIF($J$5:M$5, $D380,$J$366:M$366), SUMIF($J$5:M$5, $D380,$J$366:M$366)/$I$358, SUMIF($J$5:M$5, $D380,$J$366:M$366)-SUM($I380:M380))</f>
        <v>0</v>
      </c>
      <c r="O380" s="8">
        <f>IF(SUM($I380:N380)&lt;SUMIF($J$5:N$5, $D380,$J$366:N$366), SUMIF($J$5:N$5, $D380,$J$366:N$366)/$I$358, SUMIF($J$5:N$5, $D380,$J$366:N$366)-SUM($I380:N380))</f>
        <v>0</v>
      </c>
      <c r="P380" s="8">
        <f>IF(SUM($I380:O380)&lt;SUMIF($J$5:O$5, $D380,$J$366:O$366), SUMIF($J$5:O$5, $D380,$J$366:O$366)/$I$358, SUMIF($J$5:O$5, $D380,$J$366:O$366)-SUM($I380:O380))</f>
        <v>0</v>
      </c>
      <c r="Q380" s="8">
        <f>IF(SUM($I380:P380)&lt;SUMIF($J$5:P$5, $D380,$J$366:P$366), SUMIF($J$5:P$5, $D380,$J$366:P$366)/$I$358, SUMIF($J$5:P$5, $D380,$J$366:P$366)-SUM($I380:P380))</f>
        <v>0</v>
      </c>
      <c r="R380" s="8">
        <f>IF(SUM($I380:Q380)&lt;SUMIF($J$5:Q$5, $D380,$J$366:Q$366), SUMIF($J$5:Q$5, $D380,$J$366:Q$366)/$I$358, SUMIF($J$5:Q$5, $D380,$J$366:Q$366)-SUM($I380:Q380))</f>
        <v>0</v>
      </c>
      <c r="S380" s="8">
        <f>IF(SUM($I380:R380)&lt;SUMIF($J$5:R$5, $D380,$J$366:R$366), SUMIF($J$5:R$5, $D380,$J$366:R$366)/$I$358, SUMIF($J$5:R$5, $D380,$J$366:R$366)-SUM($I380:R380))</f>
        <v>0</v>
      </c>
      <c r="T380" s="8">
        <f>IF(SUM($I380:S380)&lt;SUMIF($J$5:S$5, $D380,$J$366:S$366), SUMIF($J$5:S$5, $D380,$J$366:S$366)/$I$358, SUMIF($J$5:S$5, $D380,$J$366:S$366)-SUM($I380:S380))</f>
        <v>0</v>
      </c>
      <c r="U380" s="8">
        <f>IF(SUM($I380:T380)&lt;SUMIF($J$5:T$5, $D380,$J$366:T$366), SUMIF($J$5:T$5, $D380,$J$366:T$366)/$I$358, SUMIF($J$5:T$5, $D380,$J$366:T$366)-SUM($I380:T380))</f>
        <v>0</v>
      </c>
      <c r="V380" s="8">
        <f>IF(SUM($I380:U380)&lt;SUMIF($J$5:U$5, $D380,$J$366:U$366), SUMIF($J$5:U$5, $D380,$J$366:U$366)/$I$358, SUMIF($J$5:U$5, $D380,$J$366:U$366)-SUM($I380:U380))</f>
        <v>0</v>
      </c>
      <c r="W380" s="8">
        <f>IF(SUM($I380:V380)&lt;SUMIF($J$5:V$5, $D380,$J$366:V$366), SUMIF($J$5:V$5, $D380,$J$366:V$366)/$I$358, SUMIF($J$5:V$5, $D380,$J$366:V$366)-SUM($I380:V380))</f>
        <v>0.59707247441263422</v>
      </c>
      <c r="X380" s="8">
        <f>IF(SUM($I380:W380)&lt;SUMIF($J$5:W$5, $D380,$J$366:W$366), SUMIF($J$5:W$5, $D380,$J$366:W$366)/$I$358, SUMIF($J$5:W$5, $D380,$J$366:W$366)-SUM($I380:W380))</f>
        <v>0.59707247441263422</v>
      </c>
      <c r="Y380" s="8">
        <f>IF(SUM($I380:X380)&lt;SUMIF($J$5:X$5, $D380,$J$366:X$366), SUMIF($J$5:X$5, $D380,$J$366:X$366)/$I$358, SUMIF($J$5:X$5, $D380,$J$366:X$366)-SUM($I380:X380))</f>
        <v>0.59707247441263422</v>
      </c>
      <c r="Z380" s="8">
        <f>IF(SUM($I380:Y380)&lt;SUMIF($J$5:Y$5, $D380,$J$366:Y$366), SUMIF($J$5:Y$5, $D380,$J$366:Y$366)/$I$358, SUMIF($J$5:Y$5, $D380,$J$366:Y$366)-SUM($I380:Y380))</f>
        <v>0.59707247441263422</v>
      </c>
      <c r="AA380" s="8">
        <f>IF(SUM($I380:Z380)&lt;SUMIF($J$5:Z$5, $D380,$J$366:Z$366), SUMIF($J$5:Z$5, $D380,$J$366:Z$366)/$I$358, SUMIF($J$5:Z$5, $D380,$J$366:Z$366)-SUM($I380:Z380))</f>
        <v>0.59707247441263422</v>
      </c>
      <c r="AB380" s="8">
        <f>IF(SUM($I380:AA380)&lt;SUMIF($J$5:AA$5, $D380,$J$366:AA$366), SUMIF($J$5:AA$5, $D380,$J$366:AA$366)/$I$358, SUMIF($J$5:AA$5, $D380,$J$366:AA$366)-SUM($I380:AA380))</f>
        <v>0.59707247441263422</v>
      </c>
      <c r="AC380" s="8">
        <f>IF(SUM($I380:AB380)&lt;SUMIF($J$5:AB$5, $D380,$J$366:AB$366), SUMIF($J$5:AB$5, $D380,$J$366:AB$366)/$I$358, SUMIF($J$5:AB$5, $D380,$J$366:AB$366)-SUM($I380:AB380))</f>
        <v>0.59707247441263422</v>
      </c>
      <c r="AD380" s="8">
        <f>IF(SUM($I380:AC380)&lt;SUMIF($J$5:AC$5, $D380,$J$366:AC$366), SUMIF($J$5:AC$5, $D380,$J$366:AC$366)/$I$358, SUMIF($J$5:AC$5, $D380,$J$366:AC$366)-SUM($I380:AC380))</f>
        <v>0.59707247441263422</v>
      </c>
      <c r="AE380" s="8">
        <f>IF(SUM($I380:AD380)&lt;SUMIF($J$5:AD$5, $D380,$J$366:AD$366), SUMIF($J$5:AD$5, $D380,$J$366:AD$366)/$I$358, SUMIF($J$5:AD$5, $D380,$J$366:AD$366)-SUM($I380:AD380))</f>
        <v>0.59707247441263422</v>
      </c>
      <c r="AF380" s="8">
        <f>IF(SUM($I380:AE380)&lt;SUMIF($J$5:AE$5, $D380,$J$366:AE$366), SUMIF($J$5:AE$5, $D380,$J$366:AE$366)/$I$358, SUMIF($J$5:AE$5, $D380,$J$366:AE$366)-SUM($I380:AE380))</f>
        <v>0.59707247441263422</v>
      </c>
      <c r="AG380" s="8">
        <f>IF(SUM($I380:AF380)&lt;SUMIF($J$5:AF$5, $D380,$J$366:AF$366), SUMIF($J$5:AF$5, $D380,$J$366:AF$366)/$I$358, SUMIF($J$5:AF$5, $D380,$J$366:AF$366)-SUM($I380:AF380))</f>
        <v>0.59707247441263422</v>
      </c>
      <c r="AH380" s="8">
        <f>IF(SUM($I380:AG380)&lt;SUMIF($J$5:AG$5, $D380,$J$366:AG$366), SUMIF($J$5:AG$5, $D380,$J$366:AG$366)/$I$358, SUMIF($J$5:AG$5, $D380,$J$366:AG$366)-SUM($I380:AG380))</f>
        <v>0.59707247441263422</v>
      </c>
      <c r="AI380" s="8">
        <f>IF(SUM($I380:AH380)&lt;SUMIF($J$5:AH$5, $D380,$J$366:AH$366), SUMIF($J$5:AH$5, $D380,$J$366:AH$366)/$I$358, SUMIF($J$5:AH$5, $D380,$J$366:AH$366)-SUM($I380:AH380))</f>
        <v>0.59707247441263422</v>
      </c>
      <c r="AJ380" s="8">
        <f>IF(SUM($I380:AI380)&lt;SUMIF($J$5:AI$5, $D380,$J$366:AI$366), SUMIF($J$5:AI$5, $D380,$J$366:AI$366)/$I$358, SUMIF($J$5:AI$5, $D380,$J$366:AI$366)-SUM($I380:AI380))</f>
        <v>0.59707247441263422</v>
      </c>
      <c r="AK380" s="8">
        <f>IF(SUM($I380:AJ380)&lt;SUMIF($J$5:AJ$5, $D380,$J$366:AJ$366), SUMIF($J$5:AJ$5, $D380,$J$366:AJ$366)/$I$358, SUMIF($J$5:AJ$5, $D380,$J$366:AJ$366)-SUM($I380:AJ380))</f>
        <v>0.59707247441263422</v>
      </c>
      <c r="AL380" s="8">
        <f>IF(SUM($I380:AK380)&lt;SUMIF($J$5:AK$5, $D380,$J$366:AK$366), SUMIF($J$5:AK$5, $D380,$J$366:AK$366)/$I$358, SUMIF($J$5:AK$5, $D380,$J$366:AK$366)-SUM($I380:AK380))</f>
        <v>0.59707247441263422</v>
      </c>
      <c r="AM380" s="8">
        <f>IF(SUM($I380:AL380)&lt;SUMIF($J$5:AL$5, $D380,$J$366:AL$366), SUMIF($J$5:AL$5, $D380,$J$366:AL$366)/$I$358, SUMIF($J$5:AL$5, $D380,$J$366:AL$366)-SUM($I380:AL380))</f>
        <v>0.59707247441263422</v>
      </c>
      <c r="AP380" s="9"/>
    </row>
    <row r="381" spans="4:42" ht="12.75" customHeight="1">
      <c r="D381" s="36">
        <f t="shared" si="260"/>
        <v>2024</v>
      </c>
      <c r="E381" s="1" t="s">
        <v>50</v>
      </c>
      <c r="I381" s="57"/>
      <c r="J381" s="8">
        <f>IF(SUM($I381:I381)&lt;SUMIF(I$5:$J$5, $D381,I$366:$J$366), SUMIF(I$5:$J$5, $D381,I$366:$J$366)/$I$358, SUMIF(I$5:$J$5, $D381,I$366:$J$366)-SUM($I381:I381))</f>
        <v>0</v>
      </c>
      <c r="K381" s="8">
        <f>IF(SUM($I381:J381)&lt;SUMIF(J$5:$J$5, $D381,J$366:$J$366), SUMIF(J$5:$J$5, $D381,J$366:$J$366)/$I$358, SUMIF(J$5:$J$5, $D381,J$366:$J$366)-SUM($I381:J381))</f>
        <v>0</v>
      </c>
      <c r="L381" s="8">
        <f>IF(SUM($I381:K381)&lt;SUMIF($J$5:K$5, $D381,$J$366:K$366), SUMIF($J$5:K$5, $D381,$J$366:K$366)/$I$358, SUMIF($J$5:K$5, $D381,$J$366:K$366)-SUM($I381:K381))</f>
        <v>0</v>
      </c>
      <c r="M381" s="8">
        <f>IF(SUM($I381:L381)&lt;SUMIF($J$5:L$5, $D381,$J$366:L$366), SUMIF($J$5:L$5, $D381,$J$366:L$366)/$I$358, SUMIF($J$5:L$5, $D381,$J$366:L$366)-SUM($I381:L381))</f>
        <v>0</v>
      </c>
      <c r="N381" s="8">
        <f>IF(SUM($I381:M381)&lt;SUMIF($J$5:M$5, $D381,$J$366:M$366), SUMIF($J$5:M$5, $D381,$J$366:M$366)/$I$358, SUMIF($J$5:M$5, $D381,$J$366:M$366)-SUM($I381:M381))</f>
        <v>0</v>
      </c>
      <c r="O381" s="8">
        <f>IF(SUM($I381:N381)&lt;SUMIF($J$5:N$5, $D381,$J$366:N$366), SUMIF($J$5:N$5, $D381,$J$366:N$366)/$I$358, SUMIF($J$5:N$5, $D381,$J$366:N$366)-SUM($I381:N381))</f>
        <v>0</v>
      </c>
      <c r="P381" s="8">
        <f>IF(SUM($I381:O381)&lt;SUMIF($J$5:O$5, $D381,$J$366:O$366), SUMIF($J$5:O$5, $D381,$J$366:O$366)/$I$358, SUMIF($J$5:O$5, $D381,$J$366:O$366)-SUM($I381:O381))</f>
        <v>0</v>
      </c>
      <c r="Q381" s="8">
        <f>IF(SUM($I381:P381)&lt;SUMIF($J$5:P$5, $D381,$J$366:P$366), SUMIF($J$5:P$5, $D381,$J$366:P$366)/$I$358, SUMIF($J$5:P$5, $D381,$J$366:P$366)-SUM($I381:P381))</f>
        <v>0</v>
      </c>
      <c r="R381" s="8">
        <f>IF(SUM($I381:Q381)&lt;SUMIF($J$5:Q$5, $D381,$J$366:Q$366), SUMIF($J$5:Q$5, $D381,$J$366:Q$366)/$I$358, SUMIF($J$5:Q$5, $D381,$J$366:Q$366)-SUM($I381:Q381))</f>
        <v>0</v>
      </c>
      <c r="S381" s="8">
        <f>IF(SUM($I381:R381)&lt;SUMIF($J$5:R$5, $D381,$J$366:R$366), SUMIF($J$5:R$5, $D381,$J$366:R$366)/$I$358, SUMIF($J$5:R$5, $D381,$J$366:R$366)-SUM($I381:R381))</f>
        <v>0</v>
      </c>
      <c r="T381" s="8">
        <f>IF(SUM($I381:S381)&lt;SUMIF($J$5:S$5, $D381,$J$366:S$366), SUMIF($J$5:S$5, $D381,$J$366:S$366)/$I$358, SUMIF($J$5:S$5, $D381,$J$366:S$366)-SUM($I381:S381))</f>
        <v>0</v>
      </c>
      <c r="U381" s="8">
        <f>IF(SUM($I381:T381)&lt;SUMIF($J$5:T$5, $D381,$J$366:T$366), SUMIF($J$5:T$5, $D381,$J$366:T$366)/$I$358, SUMIF($J$5:T$5, $D381,$J$366:T$366)-SUM($I381:T381))</f>
        <v>0</v>
      </c>
      <c r="V381" s="8">
        <f>IF(SUM($I381:U381)&lt;SUMIF($J$5:U$5, $D381,$J$366:U$366), SUMIF($J$5:U$5, $D381,$J$366:U$366)/$I$358, SUMIF($J$5:U$5, $D381,$J$366:U$366)-SUM($I381:U381))</f>
        <v>0</v>
      </c>
      <c r="W381" s="8">
        <f>IF(SUM($I381:V381)&lt;SUMIF($J$5:V$5, $D381,$J$366:V$366), SUMIF($J$5:V$5, $D381,$J$366:V$366)/$I$358, SUMIF($J$5:V$5, $D381,$J$366:V$366)-SUM($I381:V381))</f>
        <v>0</v>
      </c>
      <c r="X381" s="8">
        <f>IF(SUM($I381:W381)&lt;SUMIF($J$5:W$5, $D381,$J$366:W$366), SUMIF($J$5:W$5, $D381,$J$366:W$366)/$I$358, SUMIF($J$5:W$5, $D381,$J$366:W$366)-SUM($I381:W381))</f>
        <v>0.59707247441263422</v>
      </c>
      <c r="Y381" s="8">
        <f>IF(SUM($I381:X381)&lt;SUMIF($J$5:X$5, $D381,$J$366:X$366), SUMIF($J$5:X$5, $D381,$J$366:X$366)/$I$358, SUMIF($J$5:X$5, $D381,$J$366:X$366)-SUM($I381:X381))</f>
        <v>0.59707247441263422</v>
      </c>
      <c r="Z381" s="8">
        <f>IF(SUM($I381:Y381)&lt;SUMIF($J$5:Y$5, $D381,$J$366:Y$366), SUMIF($J$5:Y$5, $D381,$J$366:Y$366)/$I$358, SUMIF($J$5:Y$5, $D381,$J$366:Y$366)-SUM($I381:Y381))</f>
        <v>0.59707247441263422</v>
      </c>
      <c r="AA381" s="8">
        <f>IF(SUM($I381:Z381)&lt;SUMIF($J$5:Z$5, $D381,$J$366:Z$366), SUMIF($J$5:Z$5, $D381,$J$366:Z$366)/$I$358, SUMIF($J$5:Z$5, $D381,$J$366:Z$366)-SUM($I381:Z381))</f>
        <v>0.59707247441263422</v>
      </c>
      <c r="AB381" s="8">
        <f>IF(SUM($I381:AA381)&lt;SUMIF($J$5:AA$5, $D381,$J$366:AA$366), SUMIF($J$5:AA$5, $D381,$J$366:AA$366)/$I$358, SUMIF($J$5:AA$5, $D381,$J$366:AA$366)-SUM($I381:AA381))</f>
        <v>0.59707247441263422</v>
      </c>
      <c r="AC381" s="8">
        <f>IF(SUM($I381:AB381)&lt;SUMIF($J$5:AB$5, $D381,$J$366:AB$366), SUMIF($J$5:AB$5, $D381,$J$366:AB$366)/$I$358, SUMIF($J$5:AB$5, $D381,$J$366:AB$366)-SUM($I381:AB381))</f>
        <v>0.59707247441263422</v>
      </c>
      <c r="AD381" s="8">
        <f>IF(SUM($I381:AC381)&lt;SUMIF($J$5:AC$5, $D381,$J$366:AC$366), SUMIF($J$5:AC$5, $D381,$J$366:AC$366)/$I$358, SUMIF($J$5:AC$5, $D381,$J$366:AC$366)-SUM($I381:AC381))</f>
        <v>0.59707247441263422</v>
      </c>
      <c r="AE381" s="8">
        <f>IF(SUM($I381:AD381)&lt;SUMIF($J$5:AD$5, $D381,$J$366:AD$366), SUMIF($J$5:AD$5, $D381,$J$366:AD$366)/$I$358, SUMIF($J$5:AD$5, $D381,$J$366:AD$366)-SUM($I381:AD381))</f>
        <v>0.59707247441263422</v>
      </c>
      <c r="AF381" s="8">
        <f>IF(SUM($I381:AE381)&lt;SUMIF($J$5:AE$5, $D381,$J$366:AE$366), SUMIF($J$5:AE$5, $D381,$J$366:AE$366)/$I$358, SUMIF($J$5:AE$5, $D381,$J$366:AE$366)-SUM($I381:AE381))</f>
        <v>0.59707247441263422</v>
      </c>
      <c r="AG381" s="8">
        <f>IF(SUM($I381:AF381)&lt;SUMIF($J$5:AF$5, $D381,$J$366:AF$366), SUMIF($J$5:AF$5, $D381,$J$366:AF$366)/$I$358, SUMIF($J$5:AF$5, $D381,$J$366:AF$366)-SUM($I381:AF381))</f>
        <v>0.59707247441263422</v>
      </c>
      <c r="AH381" s="8">
        <f>IF(SUM($I381:AG381)&lt;SUMIF($J$5:AG$5, $D381,$J$366:AG$366), SUMIF($J$5:AG$5, $D381,$J$366:AG$366)/$I$358, SUMIF($J$5:AG$5, $D381,$J$366:AG$366)-SUM($I381:AG381))</f>
        <v>0.59707247441263422</v>
      </c>
      <c r="AI381" s="8">
        <f>IF(SUM($I381:AH381)&lt;SUMIF($J$5:AH$5, $D381,$J$366:AH$366), SUMIF($J$5:AH$5, $D381,$J$366:AH$366)/$I$358, SUMIF($J$5:AH$5, $D381,$J$366:AH$366)-SUM($I381:AH381))</f>
        <v>0.59707247441263422</v>
      </c>
      <c r="AJ381" s="8">
        <f>IF(SUM($I381:AI381)&lt;SUMIF($J$5:AI$5, $D381,$J$366:AI$366), SUMIF($J$5:AI$5, $D381,$J$366:AI$366)/$I$358, SUMIF($J$5:AI$5, $D381,$J$366:AI$366)-SUM($I381:AI381))</f>
        <v>0.59707247441263422</v>
      </c>
      <c r="AK381" s="8">
        <f>IF(SUM($I381:AJ381)&lt;SUMIF($J$5:AJ$5, $D381,$J$366:AJ$366), SUMIF($J$5:AJ$5, $D381,$J$366:AJ$366)/$I$358, SUMIF($J$5:AJ$5, $D381,$J$366:AJ$366)-SUM($I381:AJ381))</f>
        <v>0.59707247441263422</v>
      </c>
      <c r="AL381" s="8">
        <f>IF(SUM($I381:AK381)&lt;SUMIF($J$5:AK$5, $D381,$J$366:AK$366), SUMIF($J$5:AK$5, $D381,$J$366:AK$366)/$I$358, SUMIF($J$5:AK$5, $D381,$J$366:AK$366)-SUM($I381:AK381))</f>
        <v>0.59707247441263422</v>
      </c>
      <c r="AM381" s="8">
        <f>IF(SUM($I381:AL381)&lt;SUMIF($J$5:AL$5, $D381,$J$366:AL$366), SUMIF($J$5:AL$5, $D381,$J$366:AL$366)/$I$358, SUMIF($J$5:AL$5, $D381,$J$366:AL$366)-SUM($I381:AL381))</f>
        <v>0.59707247441263422</v>
      </c>
      <c r="AP381" s="9"/>
    </row>
    <row r="382" spans="4:42" ht="12.75" customHeight="1">
      <c r="D382" s="36">
        <f t="shared" si="260"/>
        <v>2025</v>
      </c>
      <c r="E382" s="1" t="s">
        <v>50</v>
      </c>
      <c r="I382" s="57"/>
      <c r="J382" s="8">
        <f>IF(SUM($I382:I382)&lt;SUMIF(I$5:$J$5, $D382,I$366:$J$366), SUMIF(I$5:$J$5, $D382,I$366:$J$366)/$I$358, SUMIF(I$5:$J$5, $D382,I$366:$J$366)-SUM($I382:I382))</f>
        <v>0</v>
      </c>
      <c r="K382" s="8">
        <f>IF(SUM($I382:J382)&lt;SUMIF(J$5:$J$5, $D382,J$366:$J$366), SUMIF(J$5:$J$5, $D382,J$366:$J$366)/$I$358, SUMIF(J$5:$J$5, $D382,J$366:$J$366)-SUM($I382:J382))</f>
        <v>0</v>
      </c>
      <c r="L382" s="8">
        <f>IF(SUM($I382:K382)&lt;SUMIF($J$5:K$5, $D382,$J$366:K$366), SUMIF($J$5:K$5, $D382,$J$366:K$366)/$I$358, SUMIF($J$5:K$5, $D382,$J$366:K$366)-SUM($I382:K382))</f>
        <v>0</v>
      </c>
      <c r="M382" s="8">
        <f>IF(SUM($I382:L382)&lt;SUMIF($J$5:L$5, $D382,$J$366:L$366), SUMIF($J$5:L$5, $D382,$J$366:L$366)/$I$358, SUMIF($J$5:L$5, $D382,$J$366:L$366)-SUM($I382:L382))</f>
        <v>0</v>
      </c>
      <c r="N382" s="8">
        <f>IF(SUM($I382:M382)&lt;SUMIF($J$5:M$5, $D382,$J$366:M$366), SUMIF($J$5:M$5, $D382,$J$366:M$366)/$I$358, SUMIF($J$5:M$5, $D382,$J$366:M$366)-SUM($I382:M382))</f>
        <v>0</v>
      </c>
      <c r="O382" s="8">
        <f>IF(SUM($I382:N382)&lt;SUMIF($J$5:N$5, $D382,$J$366:N$366), SUMIF($J$5:N$5, $D382,$J$366:N$366)/$I$358, SUMIF($J$5:N$5, $D382,$J$366:N$366)-SUM($I382:N382))</f>
        <v>0</v>
      </c>
      <c r="P382" s="8">
        <f>IF(SUM($I382:O382)&lt;SUMIF($J$5:O$5, $D382,$J$366:O$366), SUMIF($J$5:O$5, $D382,$J$366:O$366)/$I$358, SUMIF($J$5:O$5, $D382,$J$366:O$366)-SUM($I382:O382))</f>
        <v>0</v>
      </c>
      <c r="Q382" s="8">
        <f>IF(SUM($I382:P382)&lt;SUMIF($J$5:P$5, $D382,$J$366:P$366), SUMIF($J$5:P$5, $D382,$J$366:P$366)/$I$358, SUMIF($J$5:P$5, $D382,$J$366:P$366)-SUM($I382:P382))</f>
        <v>0</v>
      </c>
      <c r="R382" s="8">
        <f>IF(SUM($I382:Q382)&lt;SUMIF($J$5:Q$5, $D382,$J$366:Q$366), SUMIF($J$5:Q$5, $D382,$J$366:Q$366)/$I$358, SUMIF($J$5:Q$5, $D382,$J$366:Q$366)-SUM($I382:Q382))</f>
        <v>0</v>
      </c>
      <c r="S382" s="8">
        <f>IF(SUM($I382:R382)&lt;SUMIF($J$5:R$5, $D382,$J$366:R$366), SUMIF($J$5:R$5, $D382,$J$366:R$366)/$I$358, SUMIF($J$5:R$5, $D382,$J$366:R$366)-SUM($I382:R382))</f>
        <v>0</v>
      </c>
      <c r="T382" s="8">
        <f>IF(SUM($I382:S382)&lt;SUMIF($J$5:S$5, $D382,$J$366:S$366), SUMIF($J$5:S$5, $D382,$J$366:S$366)/$I$358, SUMIF($J$5:S$5, $D382,$J$366:S$366)-SUM($I382:S382))</f>
        <v>0</v>
      </c>
      <c r="U382" s="8">
        <f>IF(SUM($I382:T382)&lt;SUMIF($J$5:T$5, $D382,$J$366:T$366), SUMIF($J$5:T$5, $D382,$J$366:T$366)/$I$358, SUMIF($J$5:T$5, $D382,$J$366:T$366)-SUM($I382:T382))</f>
        <v>0</v>
      </c>
      <c r="V382" s="8">
        <f>IF(SUM($I382:U382)&lt;SUMIF($J$5:U$5, $D382,$J$366:U$366), SUMIF($J$5:U$5, $D382,$J$366:U$366)/$I$358, SUMIF($J$5:U$5, $D382,$J$366:U$366)-SUM($I382:U382))</f>
        <v>0</v>
      </c>
      <c r="W382" s="8">
        <f>IF(SUM($I382:V382)&lt;SUMIF($J$5:V$5, $D382,$J$366:V$366), SUMIF($J$5:V$5, $D382,$J$366:V$366)/$I$358, SUMIF($J$5:V$5, $D382,$J$366:V$366)-SUM($I382:V382))</f>
        <v>0</v>
      </c>
      <c r="X382" s="8">
        <f>IF(SUM($I382:W382)&lt;SUMIF($J$5:W$5, $D382,$J$366:W$366), SUMIF($J$5:W$5, $D382,$J$366:W$366)/$I$358, SUMIF($J$5:W$5, $D382,$J$366:W$366)-SUM($I382:W382))</f>
        <v>0</v>
      </c>
      <c r="Y382" s="8">
        <f>IF(SUM($I382:X382)&lt;SUMIF($J$5:X$5, $D382,$J$366:X$366), SUMIF($J$5:X$5, $D382,$J$366:X$366)/$I$358, SUMIF($J$5:X$5, $D382,$J$366:X$366)-SUM($I382:X382))</f>
        <v>0.59707247441263422</v>
      </c>
      <c r="Z382" s="8">
        <f>IF(SUM($I382:Y382)&lt;SUMIF($J$5:Y$5, $D382,$J$366:Y$366), SUMIF($J$5:Y$5, $D382,$J$366:Y$366)/$I$358, SUMIF($J$5:Y$5, $D382,$J$366:Y$366)-SUM($I382:Y382))</f>
        <v>0.59707247441263422</v>
      </c>
      <c r="AA382" s="8">
        <f>IF(SUM($I382:Z382)&lt;SUMIF($J$5:Z$5, $D382,$J$366:Z$366), SUMIF($J$5:Z$5, $D382,$J$366:Z$366)/$I$358, SUMIF($J$5:Z$5, $D382,$J$366:Z$366)-SUM($I382:Z382))</f>
        <v>0.59707247441263422</v>
      </c>
      <c r="AB382" s="8">
        <f>IF(SUM($I382:AA382)&lt;SUMIF($J$5:AA$5, $D382,$J$366:AA$366), SUMIF($J$5:AA$5, $D382,$J$366:AA$366)/$I$358, SUMIF($J$5:AA$5, $D382,$J$366:AA$366)-SUM($I382:AA382))</f>
        <v>0.59707247441263422</v>
      </c>
      <c r="AC382" s="8">
        <f>IF(SUM($I382:AB382)&lt;SUMIF($J$5:AB$5, $D382,$J$366:AB$366), SUMIF($J$5:AB$5, $D382,$J$366:AB$366)/$I$358, SUMIF($J$5:AB$5, $D382,$J$366:AB$366)-SUM($I382:AB382))</f>
        <v>0.59707247441263422</v>
      </c>
      <c r="AD382" s="8">
        <f>IF(SUM($I382:AC382)&lt;SUMIF($J$5:AC$5, $D382,$J$366:AC$366), SUMIF($J$5:AC$5, $D382,$J$366:AC$366)/$I$358, SUMIF($J$5:AC$5, $D382,$J$366:AC$366)-SUM($I382:AC382))</f>
        <v>0.59707247441263422</v>
      </c>
      <c r="AE382" s="8">
        <f>IF(SUM($I382:AD382)&lt;SUMIF($J$5:AD$5, $D382,$J$366:AD$366), SUMIF($J$5:AD$5, $D382,$J$366:AD$366)/$I$358, SUMIF($J$5:AD$5, $D382,$J$366:AD$366)-SUM($I382:AD382))</f>
        <v>0.59707247441263422</v>
      </c>
      <c r="AF382" s="8">
        <f>IF(SUM($I382:AE382)&lt;SUMIF($J$5:AE$5, $D382,$J$366:AE$366), SUMIF($J$5:AE$5, $D382,$J$366:AE$366)/$I$358, SUMIF($J$5:AE$5, $D382,$J$366:AE$366)-SUM($I382:AE382))</f>
        <v>0.59707247441263422</v>
      </c>
      <c r="AG382" s="8">
        <f>IF(SUM($I382:AF382)&lt;SUMIF($J$5:AF$5, $D382,$J$366:AF$366), SUMIF($J$5:AF$5, $D382,$J$366:AF$366)/$I$358, SUMIF($J$5:AF$5, $D382,$J$366:AF$366)-SUM($I382:AF382))</f>
        <v>0.59707247441263422</v>
      </c>
      <c r="AH382" s="8">
        <f>IF(SUM($I382:AG382)&lt;SUMIF($J$5:AG$5, $D382,$J$366:AG$366), SUMIF($J$5:AG$5, $D382,$J$366:AG$366)/$I$358, SUMIF($J$5:AG$5, $D382,$J$366:AG$366)-SUM($I382:AG382))</f>
        <v>0.59707247441263422</v>
      </c>
      <c r="AI382" s="8">
        <f>IF(SUM($I382:AH382)&lt;SUMIF($J$5:AH$5, $D382,$J$366:AH$366), SUMIF($J$5:AH$5, $D382,$J$366:AH$366)/$I$358, SUMIF($J$5:AH$5, $D382,$J$366:AH$366)-SUM($I382:AH382))</f>
        <v>0.59707247441263422</v>
      </c>
      <c r="AJ382" s="8">
        <f>IF(SUM($I382:AI382)&lt;SUMIF($J$5:AI$5, $D382,$J$366:AI$366), SUMIF($J$5:AI$5, $D382,$J$366:AI$366)/$I$358, SUMIF($J$5:AI$5, $D382,$J$366:AI$366)-SUM($I382:AI382))</f>
        <v>0.59707247441263422</v>
      </c>
      <c r="AK382" s="8">
        <f>IF(SUM($I382:AJ382)&lt;SUMIF($J$5:AJ$5, $D382,$J$366:AJ$366), SUMIF($J$5:AJ$5, $D382,$J$366:AJ$366)/$I$358, SUMIF($J$5:AJ$5, $D382,$J$366:AJ$366)-SUM($I382:AJ382))</f>
        <v>0.59707247441263422</v>
      </c>
      <c r="AL382" s="8">
        <f>IF(SUM($I382:AK382)&lt;SUMIF($J$5:AK$5, $D382,$J$366:AK$366), SUMIF($J$5:AK$5, $D382,$J$366:AK$366)/$I$358, SUMIF($J$5:AK$5, $D382,$J$366:AK$366)-SUM($I382:AK382))</f>
        <v>0.59707247441263422</v>
      </c>
      <c r="AM382" s="8">
        <f>IF(SUM($I382:AL382)&lt;SUMIF($J$5:AL$5, $D382,$J$366:AL$366), SUMIF($J$5:AL$5, $D382,$J$366:AL$366)/$I$358, SUMIF($J$5:AL$5, $D382,$J$366:AL$366)-SUM($I382:AL382))</f>
        <v>0.59707247441263422</v>
      </c>
      <c r="AP382" s="9"/>
    </row>
    <row r="383" spans="4:42" ht="12.75" customHeight="1">
      <c r="D383" s="36">
        <f t="shared" si="260"/>
        <v>2026</v>
      </c>
      <c r="E383" s="1" t="s">
        <v>50</v>
      </c>
      <c r="I383" s="57"/>
      <c r="J383" s="8">
        <f>IF(SUM($I383:I383)&lt;SUMIF(I$5:$J$5, $D383,I$366:$J$366), SUMIF(I$5:$J$5, $D383,I$366:$J$366)/$I$358, SUMIF(I$5:$J$5, $D383,I$366:$J$366)-SUM($I383:I383))</f>
        <v>0</v>
      </c>
      <c r="K383" s="8">
        <f>IF(SUM($I383:J383)&lt;SUMIF(J$5:$J$5, $D383,J$366:$J$366), SUMIF(J$5:$J$5, $D383,J$366:$J$366)/$I$358, SUMIF(J$5:$J$5, $D383,J$366:$J$366)-SUM($I383:J383))</f>
        <v>0</v>
      </c>
      <c r="L383" s="8">
        <f>IF(SUM($I383:K383)&lt;SUMIF($J$5:K$5, $D383,$J$366:K$366), SUMIF($J$5:K$5, $D383,$J$366:K$366)/$I$358, SUMIF($J$5:K$5, $D383,$J$366:K$366)-SUM($I383:K383))</f>
        <v>0</v>
      </c>
      <c r="M383" s="8">
        <f>IF(SUM($I383:L383)&lt;SUMIF($J$5:L$5, $D383,$J$366:L$366), SUMIF($J$5:L$5, $D383,$J$366:L$366)/$I$358, SUMIF($J$5:L$5, $D383,$J$366:L$366)-SUM($I383:L383))</f>
        <v>0</v>
      </c>
      <c r="N383" s="8">
        <f>IF(SUM($I383:M383)&lt;SUMIF($J$5:M$5, $D383,$J$366:M$366), SUMIF($J$5:M$5, $D383,$J$366:M$366)/$I$358, SUMIF($J$5:M$5, $D383,$J$366:M$366)-SUM($I383:M383))</f>
        <v>0</v>
      </c>
      <c r="O383" s="8">
        <f>IF(SUM($I383:N383)&lt;SUMIF($J$5:N$5, $D383,$J$366:N$366), SUMIF($J$5:N$5, $D383,$J$366:N$366)/$I$358, SUMIF($J$5:N$5, $D383,$J$366:N$366)-SUM($I383:N383))</f>
        <v>0</v>
      </c>
      <c r="P383" s="8">
        <f>IF(SUM($I383:O383)&lt;SUMIF($J$5:O$5, $D383,$J$366:O$366), SUMIF($J$5:O$5, $D383,$J$366:O$366)/$I$358, SUMIF($J$5:O$5, $D383,$J$366:O$366)-SUM($I383:O383))</f>
        <v>0</v>
      </c>
      <c r="Q383" s="8">
        <f>IF(SUM($I383:P383)&lt;SUMIF($J$5:P$5, $D383,$J$366:P$366), SUMIF($J$5:P$5, $D383,$J$366:P$366)/$I$358, SUMIF($J$5:P$5, $D383,$J$366:P$366)-SUM($I383:P383))</f>
        <v>0</v>
      </c>
      <c r="R383" s="8">
        <f>IF(SUM($I383:Q383)&lt;SUMIF($J$5:Q$5, $D383,$J$366:Q$366), SUMIF($J$5:Q$5, $D383,$J$366:Q$366)/$I$358, SUMIF($J$5:Q$5, $D383,$J$366:Q$366)-SUM($I383:Q383))</f>
        <v>0</v>
      </c>
      <c r="S383" s="8">
        <f>IF(SUM($I383:R383)&lt;SUMIF($J$5:R$5, $D383,$J$366:R$366), SUMIF($J$5:R$5, $D383,$J$366:R$366)/$I$358, SUMIF($J$5:R$5, $D383,$J$366:R$366)-SUM($I383:R383))</f>
        <v>0</v>
      </c>
      <c r="T383" s="8">
        <f>IF(SUM($I383:S383)&lt;SUMIF($J$5:S$5, $D383,$J$366:S$366), SUMIF($J$5:S$5, $D383,$J$366:S$366)/$I$358, SUMIF($J$5:S$5, $D383,$J$366:S$366)-SUM($I383:S383))</f>
        <v>0</v>
      </c>
      <c r="U383" s="8">
        <f>IF(SUM($I383:T383)&lt;SUMIF($J$5:T$5, $D383,$J$366:T$366), SUMIF($J$5:T$5, $D383,$J$366:T$366)/$I$358, SUMIF($J$5:T$5, $D383,$J$366:T$366)-SUM($I383:T383))</f>
        <v>0</v>
      </c>
      <c r="V383" s="8">
        <f>IF(SUM($I383:U383)&lt;SUMIF($J$5:U$5, $D383,$J$366:U$366), SUMIF($J$5:U$5, $D383,$J$366:U$366)/$I$358, SUMIF($J$5:U$5, $D383,$J$366:U$366)-SUM($I383:U383))</f>
        <v>0</v>
      </c>
      <c r="W383" s="8">
        <f>IF(SUM($I383:V383)&lt;SUMIF($J$5:V$5, $D383,$J$366:V$366), SUMIF($J$5:V$5, $D383,$J$366:V$366)/$I$358, SUMIF($J$5:V$5, $D383,$J$366:V$366)-SUM($I383:V383))</f>
        <v>0</v>
      </c>
      <c r="X383" s="8">
        <f>IF(SUM($I383:W383)&lt;SUMIF($J$5:W$5, $D383,$J$366:W$366), SUMIF($J$5:W$5, $D383,$J$366:W$366)/$I$358, SUMIF($J$5:W$5, $D383,$J$366:W$366)-SUM($I383:W383))</f>
        <v>0</v>
      </c>
      <c r="Y383" s="8">
        <f>IF(SUM($I383:X383)&lt;SUMIF($J$5:X$5, $D383,$J$366:X$366), SUMIF($J$5:X$5, $D383,$J$366:X$366)/$I$358, SUMIF($J$5:X$5, $D383,$J$366:X$366)-SUM($I383:X383))</f>
        <v>0</v>
      </c>
      <c r="Z383" s="8">
        <f>IF(SUM($I383:Y383)&lt;SUMIF($J$5:Y$5, $D383,$J$366:Y$366), SUMIF($J$5:Y$5, $D383,$J$366:Y$366)/$I$358, SUMIF($J$5:Y$5, $D383,$J$366:Y$366)-SUM($I383:Y383))</f>
        <v>0.59707247441263422</v>
      </c>
      <c r="AA383" s="8">
        <f>IF(SUM($I383:Z383)&lt;SUMIF($J$5:Z$5, $D383,$J$366:Z$366), SUMIF($J$5:Z$5, $D383,$J$366:Z$366)/$I$358, SUMIF($J$5:Z$5, $D383,$J$366:Z$366)-SUM($I383:Z383))</f>
        <v>0.59707247441263422</v>
      </c>
      <c r="AB383" s="8">
        <f>IF(SUM($I383:AA383)&lt;SUMIF($J$5:AA$5, $D383,$J$366:AA$366), SUMIF($J$5:AA$5, $D383,$J$366:AA$366)/$I$358, SUMIF($J$5:AA$5, $D383,$J$366:AA$366)-SUM($I383:AA383))</f>
        <v>0.59707247441263422</v>
      </c>
      <c r="AC383" s="8">
        <f>IF(SUM($I383:AB383)&lt;SUMIF($J$5:AB$5, $D383,$J$366:AB$366), SUMIF($J$5:AB$5, $D383,$J$366:AB$366)/$I$358, SUMIF($J$5:AB$5, $D383,$J$366:AB$366)-SUM($I383:AB383))</f>
        <v>0.59707247441263422</v>
      </c>
      <c r="AD383" s="8">
        <f>IF(SUM($I383:AC383)&lt;SUMIF($J$5:AC$5, $D383,$J$366:AC$366), SUMIF($J$5:AC$5, $D383,$J$366:AC$366)/$I$358, SUMIF($J$5:AC$5, $D383,$J$366:AC$366)-SUM($I383:AC383))</f>
        <v>0.59707247441263422</v>
      </c>
      <c r="AE383" s="8">
        <f>IF(SUM($I383:AD383)&lt;SUMIF($J$5:AD$5, $D383,$J$366:AD$366), SUMIF($J$5:AD$5, $D383,$J$366:AD$366)/$I$358, SUMIF($J$5:AD$5, $D383,$J$366:AD$366)-SUM($I383:AD383))</f>
        <v>0.59707247441263422</v>
      </c>
      <c r="AF383" s="8">
        <f>IF(SUM($I383:AE383)&lt;SUMIF($J$5:AE$5, $D383,$J$366:AE$366), SUMIF($J$5:AE$5, $D383,$J$366:AE$366)/$I$358, SUMIF($J$5:AE$5, $D383,$J$366:AE$366)-SUM($I383:AE383))</f>
        <v>0.59707247441263422</v>
      </c>
      <c r="AG383" s="8">
        <f>IF(SUM($I383:AF383)&lt;SUMIF($J$5:AF$5, $D383,$J$366:AF$366), SUMIF($J$5:AF$5, $D383,$J$366:AF$366)/$I$358, SUMIF($J$5:AF$5, $D383,$J$366:AF$366)-SUM($I383:AF383))</f>
        <v>0.59707247441263422</v>
      </c>
      <c r="AH383" s="8">
        <f>IF(SUM($I383:AG383)&lt;SUMIF($J$5:AG$5, $D383,$J$366:AG$366), SUMIF($J$5:AG$5, $D383,$J$366:AG$366)/$I$358, SUMIF($J$5:AG$5, $D383,$J$366:AG$366)-SUM($I383:AG383))</f>
        <v>0.59707247441263422</v>
      </c>
      <c r="AI383" s="8">
        <f>IF(SUM($I383:AH383)&lt;SUMIF($J$5:AH$5, $D383,$J$366:AH$366), SUMIF($J$5:AH$5, $D383,$J$366:AH$366)/$I$358, SUMIF($J$5:AH$5, $D383,$J$366:AH$366)-SUM($I383:AH383))</f>
        <v>0.59707247441263422</v>
      </c>
      <c r="AJ383" s="8">
        <f>IF(SUM($I383:AI383)&lt;SUMIF($J$5:AI$5, $D383,$J$366:AI$366), SUMIF($J$5:AI$5, $D383,$J$366:AI$366)/$I$358, SUMIF($J$5:AI$5, $D383,$J$366:AI$366)-SUM($I383:AI383))</f>
        <v>0.59707247441263422</v>
      </c>
      <c r="AK383" s="8">
        <f>IF(SUM($I383:AJ383)&lt;SUMIF($J$5:AJ$5, $D383,$J$366:AJ$366), SUMIF($J$5:AJ$5, $D383,$J$366:AJ$366)/$I$358, SUMIF($J$5:AJ$5, $D383,$J$366:AJ$366)-SUM($I383:AJ383))</f>
        <v>0.59707247441263422</v>
      </c>
      <c r="AL383" s="8">
        <f>IF(SUM($I383:AK383)&lt;SUMIF($J$5:AK$5, $D383,$J$366:AK$366), SUMIF($J$5:AK$5, $D383,$J$366:AK$366)/$I$358, SUMIF($J$5:AK$5, $D383,$J$366:AK$366)-SUM($I383:AK383))</f>
        <v>0.59707247441263422</v>
      </c>
      <c r="AM383" s="8">
        <f>IF(SUM($I383:AL383)&lt;SUMIF($J$5:AL$5, $D383,$J$366:AL$366), SUMIF($J$5:AL$5, $D383,$J$366:AL$366)/$I$358, SUMIF($J$5:AL$5, $D383,$J$366:AL$366)-SUM($I383:AL383))</f>
        <v>0.59707247441263422</v>
      </c>
      <c r="AP383" s="9"/>
    </row>
    <row r="384" spans="4:42" ht="12.75" customHeight="1">
      <c r="D384" s="36">
        <f t="shared" si="260"/>
        <v>2027</v>
      </c>
      <c r="E384" s="1" t="s">
        <v>50</v>
      </c>
      <c r="I384" s="57"/>
      <c r="J384" s="8">
        <f>IF(SUM($I384:I384)&lt;SUMIF(I$5:$J$5, $D384,I$366:$J$366), SUMIF(I$5:$J$5, $D384,I$366:$J$366)/$I$358, SUMIF(I$5:$J$5, $D384,I$366:$J$366)-SUM($I384:I384))</f>
        <v>0</v>
      </c>
      <c r="K384" s="8">
        <f>IF(SUM($I384:J384)&lt;SUMIF(J$5:$J$5, $D384,J$366:$J$366), SUMIF(J$5:$J$5, $D384,J$366:$J$366)/$I$358, SUMIF(J$5:$J$5, $D384,J$366:$J$366)-SUM($I384:J384))</f>
        <v>0</v>
      </c>
      <c r="L384" s="8">
        <f>IF(SUM($I384:K384)&lt;SUMIF($J$5:K$5, $D384,$J$366:K$366), SUMIF($J$5:K$5, $D384,$J$366:K$366)/$I$358, SUMIF($J$5:K$5, $D384,$J$366:K$366)-SUM($I384:K384))</f>
        <v>0</v>
      </c>
      <c r="M384" s="8">
        <f>IF(SUM($I384:L384)&lt;SUMIF($J$5:L$5, $D384,$J$366:L$366), SUMIF($J$5:L$5, $D384,$J$366:L$366)/$I$358, SUMIF($J$5:L$5, $D384,$J$366:L$366)-SUM($I384:L384))</f>
        <v>0</v>
      </c>
      <c r="N384" s="8">
        <f>IF(SUM($I384:M384)&lt;SUMIF($J$5:M$5, $D384,$J$366:M$366), SUMIF($J$5:M$5, $D384,$J$366:M$366)/$I$358, SUMIF($J$5:M$5, $D384,$J$366:M$366)-SUM($I384:M384))</f>
        <v>0</v>
      </c>
      <c r="O384" s="8">
        <f>IF(SUM($I384:N384)&lt;SUMIF($J$5:N$5, $D384,$J$366:N$366), SUMIF($J$5:N$5, $D384,$J$366:N$366)/$I$358, SUMIF($J$5:N$5, $D384,$J$366:N$366)-SUM($I384:N384))</f>
        <v>0</v>
      </c>
      <c r="P384" s="8">
        <f>IF(SUM($I384:O384)&lt;SUMIF($J$5:O$5, $D384,$J$366:O$366), SUMIF($J$5:O$5, $D384,$J$366:O$366)/$I$358, SUMIF($J$5:O$5, $D384,$J$366:O$366)-SUM($I384:O384))</f>
        <v>0</v>
      </c>
      <c r="Q384" s="8">
        <f>IF(SUM($I384:P384)&lt;SUMIF($J$5:P$5, $D384,$J$366:P$366), SUMIF($J$5:P$5, $D384,$J$366:P$366)/$I$358, SUMIF($J$5:P$5, $D384,$J$366:P$366)-SUM($I384:P384))</f>
        <v>0</v>
      </c>
      <c r="R384" s="8">
        <f>IF(SUM($I384:Q384)&lt;SUMIF($J$5:Q$5, $D384,$J$366:Q$366), SUMIF($J$5:Q$5, $D384,$J$366:Q$366)/$I$358, SUMIF($J$5:Q$5, $D384,$J$366:Q$366)-SUM($I384:Q384))</f>
        <v>0</v>
      </c>
      <c r="S384" s="8">
        <f>IF(SUM($I384:R384)&lt;SUMIF($J$5:R$5, $D384,$J$366:R$366), SUMIF($J$5:R$5, $D384,$J$366:R$366)/$I$358, SUMIF($J$5:R$5, $D384,$J$366:R$366)-SUM($I384:R384))</f>
        <v>0</v>
      </c>
      <c r="T384" s="8">
        <f>IF(SUM($I384:S384)&lt;SUMIF($J$5:S$5, $D384,$J$366:S$366), SUMIF($J$5:S$5, $D384,$J$366:S$366)/$I$358, SUMIF($J$5:S$5, $D384,$J$366:S$366)-SUM($I384:S384))</f>
        <v>0</v>
      </c>
      <c r="U384" s="8">
        <f>IF(SUM($I384:T384)&lt;SUMIF($J$5:T$5, $D384,$J$366:T$366), SUMIF($J$5:T$5, $D384,$J$366:T$366)/$I$358, SUMIF($J$5:T$5, $D384,$J$366:T$366)-SUM($I384:T384))</f>
        <v>0</v>
      </c>
      <c r="V384" s="8">
        <f>IF(SUM($I384:U384)&lt;SUMIF($J$5:U$5, $D384,$J$366:U$366), SUMIF($J$5:U$5, $D384,$J$366:U$366)/$I$358, SUMIF($J$5:U$5, $D384,$J$366:U$366)-SUM($I384:U384))</f>
        <v>0</v>
      </c>
      <c r="W384" s="8">
        <f>IF(SUM($I384:V384)&lt;SUMIF($J$5:V$5, $D384,$J$366:V$366), SUMIF($J$5:V$5, $D384,$J$366:V$366)/$I$358, SUMIF($J$5:V$5, $D384,$J$366:V$366)-SUM($I384:V384))</f>
        <v>0</v>
      </c>
      <c r="X384" s="8">
        <f>IF(SUM($I384:W384)&lt;SUMIF($J$5:W$5, $D384,$J$366:W$366), SUMIF($J$5:W$5, $D384,$J$366:W$366)/$I$358, SUMIF($J$5:W$5, $D384,$J$366:W$366)-SUM($I384:W384))</f>
        <v>0</v>
      </c>
      <c r="Y384" s="8">
        <f>IF(SUM($I384:X384)&lt;SUMIF($J$5:X$5, $D384,$J$366:X$366), SUMIF($J$5:X$5, $D384,$J$366:X$366)/$I$358, SUMIF($J$5:X$5, $D384,$J$366:X$366)-SUM($I384:X384))</f>
        <v>0</v>
      </c>
      <c r="Z384" s="8">
        <f>IF(SUM($I384:Y384)&lt;SUMIF($J$5:Y$5, $D384,$J$366:Y$366), SUMIF($J$5:Y$5, $D384,$J$366:Y$366)/$I$358, SUMIF($J$5:Y$5, $D384,$J$366:Y$366)-SUM($I384:Y384))</f>
        <v>0</v>
      </c>
      <c r="AA384" s="8">
        <f>IF(SUM($I384:Z384)&lt;SUMIF($J$5:Z$5, $D384,$J$366:Z$366), SUMIF($J$5:Z$5, $D384,$J$366:Z$366)/$I$358, SUMIF($J$5:Z$5, $D384,$J$366:Z$366)-SUM($I384:Z384))</f>
        <v>0.59707247441263422</v>
      </c>
      <c r="AB384" s="8">
        <f>IF(SUM($I384:AA384)&lt;SUMIF($J$5:AA$5, $D384,$J$366:AA$366), SUMIF($J$5:AA$5, $D384,$J$366:AA$366)/$I$358, SUMIF($J$5:AA$5, $D384,$J$366:AA$366)-SUM($I384:AA384))</f>
        <v>0.59707247441263422</v>
      </c>
      <c r="AC384" s="8">
        <f>IF(SUM($I384:AB384)&lt;SUMIF($J$5:AB$5, $D384,$J$366:AB$366), SUMIF($J$5:AB$5, $D384,$J$366:AB$366)/$I$358, SUMIF($J$5:AB$5, $D384,$J$366:AB$366)-SUM($I384:AB384))</f>
        <v>0.59707247441263422</v>
      </c>
      <c r="AD384" s="8">
        <f>IF(SUM($I384:AC384)&lt;SUMIF($J$5:AC$5, $D384,$J$366:AC$366), SUMIF($J$5:AC$5, $D384,$J$366:AC$366)/$I$358, SUMIF($J$5:AC$5, $D384,$J$366:AC$366)-SUM($I384:AC384))</f>
        <v>0.59707247441263422</v>
      </c>
      <c r="AE384" s="8">
        <f>IF(SUM($I384:AD384)&lt;SUMIF($J$5:AD$5, $D384,$J$366:AD$366), SUMIF($J$5:AD$5, $D384,$J$366:AD$366)/$I$358, SUMIF($J$5:AD$5, $D384,$J$366:AD$366)-SUM($I384:AD384))</f>
        <v>0.59707247441263422</v>
      </c>
      <c r="AF384" s="8">
        <f>IF(SUM($I384:AE384)&lt;SUMIF($J$5:AE$5, $D384,$J$366:AE$366), SUMIF($J$5:AE$5, $D384,$J$366:AE$366)/$I$358, SUMIF($J$5:AE$5, $D384,$J$366:AE$366)-SUM($I384:AE384))</f>
        <v>0.59707247441263422</v>
      </c>
      <c r="AG384" s="8">
        <f>IF(SUM($I384:AF384)&lt;SUMIF($J$5:AF$5, $D384,$J$366:AF$366), SUMIF($J$5:AF$5, $D384,$J$366:AF$366)/$I$358, SUMIF($J$5:AF$5, $D384,$J$366:AF$366)-SUM($I384:AF384))</f>
        <v>0.59707247441263422</v>
      </c>
      <c r="AH384" s="8">
        <f>IF(SUM($I384:AG384)&lt;SUMIF($J$5:AG$5, $D384,$J$366:AG$366), SUMIF($J$5:AG$5, $D384,$J$366:AG$366)/$I$358, SUMIF($J$5:AG$5, $D384,$J$366:AG$366)-SUM($I384:AG384))</f>
        <v>0.59707247441263422</v>
      </c>
      <c r="AI384" s="8">
        <f>IF(SUM($I384:AH384)&lt;SUMIF($J$5:AH$5, $D384,$J$366:AH$366), SUMIF($J$5:AH$5, $D384,$J$366:AH$366)/$I$358, SUMIF($J$5:AH$5, $D384,$J$366:AH$366)-SUM($I384:AH384))</f>
        <v>0.59707247441263422</v>
      </c>
      <c r="AJ384" s="8">
        <f>IF(SUM($I384:AI384)&lt;SUMIF($J$5:AI$5, $D384,$J$366:AI$366), SUMIF($J$5:AI$5, $D384,$J$366:AI$366)/$I$358, SUMIF($J$5:AI$5, $D384,$J$366:AI$366)-SUM($I384:AI384))</f>
        <v>0.59707247441263422</v>
      </c>
      <c r="AK384" s="8">
        <f>IF(SUM($I384:AJ384)&lt;SUMIF($J$5:AJ$5, $D384,$J$366:AJ$366), SUMIF($J$5:AJ$5, $D384,$J$366:AJ$366)/$I$358, SUMIF($J$5:AJ$5, $D384,$J$366:AJ$366)-SUM($I384:AJ384))</f>
        <v>0.59707247441263422</v>
      </c>
      <c r="AL384" s="8">
        <f>IF(SUM($I384:AK384)&lt;SUMIF($J$5:AK$5, $D384,$J$366:AK$366), SUMIF($J$5:AK$5, $D384,$J$366:AK$366)/$I$358, SUMIF($J$5:AK$5, $D384,$J$366:AK$366)-SUM($I384:AK384))</f>
        <v>0.59707247441263422</v>
      </c>
      <c r="AM384" s="8">
        <f>IF(SUM($I384:AL384)&lt;SUMIF($J$5:AL$5, $D384,$J$366:AL$366), SUMIF($J$5:AL$5, $D384,$J$366:AL$366)/$I$358, SUMIF($J$5:AL$5, $D384,$J$366:AL$366)-SUM($I384:AL384))</f>
        <v>0.59707247441263422</v>
      </c>
      <c r="AP384" s="9"/>
    </row>
    <row r="385" spans="4:42" ht="12.75" customHeight="1">
      <c r="D385" s="36">
        <f t="shared" si="260"/>
        <v>2028</v>
      </c>
      <c r="E385" s="1" t="s">
        <v>50</v>
      </c>
      <c r="I385" s="57"/>
      <c r="J385" s="8">
        <f>IF(SUM($I385:I385)&lt;SUMIF(I$5:$J$5, $D385,I$366:$J$366), SUMIF(I$5:$J$5, $D385,I$366:$J$366)/$I$358, SUMIF(I$5:$J$5, $D385,I$366:$J$366)-SUM($I385:I385))</f>
        <v>0</v>
      </c>
      <c r="K385" s="8">
        <f>IF(SUM($I385:J385)&lt;SUMIF(J$5:$J$5, $D385,J$366:$J$366), SUMIF(J$5:$J$5, $D385,J$366:$J$366)/$I$358, SUMIF(J$5:$J$5, $D385,J$366:$J$366)-SUM($I385:J385))</f>
        <v>0</v>
      </c>
      <c r="L385" s="8">
        <f>IF(SUM($I385:K385)&lt;SUMIF($J$5:K$5, $D385,$J$366:K$366), SUMIF($J$5:K$5, $D385,$J$366:K$366)/$I$358, SUMIF($J$5:K$5, $D385,$J$366:K$366)-SUM($I385:K385))</f>
        <v>0</v>
      </c>
      <c r="M385" s="8">
        <f>IF(SUM($I385:L385)&lt;SUMIF($J$5:L$5, $D385,$J$366:L$366), SUMIF($J$5:L$5, $D385,$J$366:L$366)/$I$358, SUMIF($J$5:L$5, $D385,$J$366:L$366)-SUM($I385:L385))</f>
        <v>0</v>
      </c>
      <c r="N385" s="8">
        <f>IF(SUM($I385:M385)&lt;SUMIF($J$5:M$5, $D385,$J$366:M$366), SUMIF($J$5:M$5, $D385,$J$366:M$366)/$I$358, SUMIF($J$5:M$5, $D385,$J$366:M$366)-SUM($I385:M385))</f>
        <v>0</v>
      </c>
      <c r="O385" s="8">
        <f>IF(SUM($I385:N385)&lt;SUMIF($J$5:N$5, $D385,$J$366:N$366), SUMIF($J$5:N$5, $D385,$J$366:N$366)/$I$358, SUMIF($J$5:N$5, $D385,$J$366:N$366)-SUM($I385:N385))</f>
        <v>0</v>
      </c>
      <c r="P385" s="8">
        <f>IF(SUM($I385:O385)&lt;SUMIF($J$5:O$5, $D385,$J$366:O$366), SUMIF($J$5:O$5, $D385,$J$366:O$366)/$I$358, SUMIF($J$5:O$5, $D385,$J$366:O$366)-SUM($I385:O385))</f>
        <v>0</v>
      </c>
      <c r="Q385" s="8">
        <f>IF(SUM($I385:P385)&lt;SUMIF($J$5:P$5, $D385,$J$366:P$366), SUMIF($J$5:P$5, $D385,$J$366:P$366)/$I$358, SUMIF($J$5:P$5, $D385,$J$366:P$366)-SUM($I385:P385))</f>
        <v>0</v>
      </c>
      <c r="R385" s="8">
        <f>IF(SUM($I385:Q385)&lt;SUMIF($J$5:Q$5, $D385,$J$366:Q$366), SUMIF($J$5:Q$5, $D385,$J$366:Q$366)/$I$358, SUMIF($J$5:Q$5, $D385,$J$366:Q$366)-SUM($I385:Q385))</f>
        <v>0</v>
      </c>
      <c r="S385" s="8">
        <f>IF(SUM($I385:R385)&lt;SUMIF($J$5:R$5, $D385,$J$366:R$366), SUMIF($J$5:R$5, $D385,$J$366:R$366)/$I$358, SUMIF($J$5:R$5, $D385,$J$366:R$366)-SUM($I385:R385))</f>
        <v>0</v>
      </c>
      <c r="T385" s="8">
        <f>IF(SUM($I385:S385)&lt;SUMIF($J$5:S$5, $D385,$J$366:S$366), SUMIF($J$5:S$5, $D385,$J$366:S$366)/$I$358, SUMIF($J$5:S$5, $D385,$J$366:S$366)-SUM($I385:S385))</f>
        <v>0</v>
      </c>
      <c r="U385" s="8">
        <f>IF(SUM($I385:T385)&lt;SUMIF($J$5:T$5, $D385,$J$366:T$366), SUMIF($J$5:T$5, $D385,$J$366:T$366)/$I$358, SUMIF($J$5:T$5, $D385,$J$366:T$366)-SUM($I385:T385))</f>
        <v>0</v>
      </c>
      <c r="V385" s="8">
        <f>IF(SUM($I385:U385)&lt;SUMIF($J$5:U$5, $D385,$J$366:U$366), SUMIF($J$5:U$5, $D385,$J$366:U$366)/$I$358, SUMIF($J$5:U$5, $D385,$J$366:U$366)-SUM($I385:U385))</f>
        <v>0</v>
      </c>
      <c r="W385" s="8">
        <f>IF(SUM($I385:V385)&lt;SUMIF($J$5:V$5, $D385,$J$366:V$366), SUMIF($J$5:V$5, $D385,$J$366:V$366)/$I$358, SUMIF($J$5:V$5, $D385,$J$366:V$366)-SUM($I385:V385))</f>
        <v>0</v>
      </c>
      <c r="X385" s="8">
        <f>IF(SUM($I385:W385)&lt;SUMIF($J$5:W$5, $D385,$J$366:W$366), SUMIF($J$5:W$5, $D385,$J$366:W$366)/$I$358, SUMIF($J$5:W$5, $D385,$J$366:W$366)-SUM($I385:W385))</f>
        <v>0</v>
      </c>
      <c r="Y385" s="8">
        <f>IF(SUM($I385:X385)&lt;SUMIF($J$5:X$5, $D385,$J$366:X$366), SUMIF($J$5:X$5, $D385,$J$366:X$366)/$I$358, SUMIF($J$5:X$5, $D385,$J$366:X$366)-SUM($I385:X385))</f>
        <v>0</v>
      </c>
      <c r="Z385" s="8">
        <f>IF(SUM($I385:Y385)&lt;SUMIF($J$5:Y$5, $D385,$J$366:Y$366), SUMIF($J$5:Y$5, $D385,$J$366:Y$366)/$I$358, SUMIF($J$5:Y$5, $D385,$J$366:Y$366)-SUM($I385:Y385))</f>
        <v>0</v>
      </c>
      <c r="AA385" s="8">
        <f>IF(SUM($I385:Z385)&lt;SUMIF($J$5:Z$5, $D385,$J$366:Z$366), SUMIF($J$5:Z$5, $D385,$J$366:Z$366)/$I$358, SUMIF($J$5:Z$5, $D385,$J$366:Z$366)-SUM($I385:Z385))</f>
        <v>0</v>
      </c>
      <c r="AB385" s="8">
        <f>IF(SUM($I385:AA385)&lt;SUMIF($J$5:AA$5, $D385,$J$366:AA$366), SUMIF($J$5:AA$5, $D385,$J$366:AA$366)/$I$358, SUMIF($J$5:AA$5, $D385,$J$366:AA$366)-SUM($I385:AA385))</f>
        <v>0.59707247441263422</v>
      </c>
      <c r="AC385" s="8">
        <f>IF(SUM($I385:AB385)&lt;SUMIF($J$5:AB$5, $D385,$J$366:AB$366), SUMIF($J$5:AB$5, $D385,$J$366:AB$366)/$I$358, SUMIF($J$5:AB$5, $D385,$J$366:AB$366)-SUM($I385:AB385))</f>
        <v>0.59707247441263422</v>
      </c>
      <c r="AD385" s="8">
        <f>IF(SUM($I385:AC385)&lt;SUMIF($J$5:AC$5, $D385,$J$366:AC$366), SUMIF($J$5:AC$5, $D385,$J$366:AC$366)/$I$358, SUMIF($J$5:AC$5, $D385,$J$366:AC$366)-SUM($I385:AC385))</f>
        <v>0.59707247441263422</v>
      </c>
      <c r="AE385" s="8">
        <f>IF(SUM($I385:AD385)&lt;SUMIF($J$5:AD$5, $D385,$J$366:AD$366), SUMIF($J$5:AD$5, $D385,$J$366:AD$366)/$I$358, SUMIF($J$5:AD$5, $D385,$J$366:AD$366)-SUM($I385:AD385))</f>
        <v>0.59707247441263422</v>
      </c>
      <c r="AF385" s="8">
        <f>IF(SUM($I385:AE385)&lt;SUMIF($J$5:AE$5, $D385,$J$366:AE$366), SUMIF($J$5:AE$5, $D385,$J$366:AE$366)/$I$358, SUMIF($J$5:AE$5, $D385,$J$366:AE$366)-SUM($I385:AE385))</f>
        <v>0.59707247441263422</v>
      </c>
      <c r="AG385" s="8">
        <f>IF(SUM($I385:AF385)&lt;SUMIF($J$5:AF$5, $D385,$J$366:AF$366), SUMIF($J$5:AF$5, $D385,$J$366:AF$366)/$I$358, SUMIF($J$5:AF$5, $D385,$J$366:AF$366)-SUM($I385:AF385))</f>
        <v>0.59707247441263422</v>
      </c>
      <c r="AH385" s="8">
        <f>IF(SUM($I385:AG385)&lt;SUMIF($J$5:AG$5, $D385,$J$366:AG$366), SUMIF($J$5:AG$5, $D385,$J$366:AG$366)/$I$358, SUMIF($J$5:AG$5, $D385,$J$366:AG$366)-SUM($I385:AG385))</f>
        <v>0.59707247441263422</v>
      </c>
      <c r="AI385" s="8">
        <f>IF(SUM($I385:AH385)&lt;SUMIF($J$5:AH$5, $D385,$J$366:AH$366), SUMIF($J$5:AH$5, $D385,$J$366:AH$366)/$I$358, SUMIF($J$5:AH$5, $D385,$J$366:AH$366)-SUM($I385:AH385))</f>
        <v>0.59707247441263422</v>
      </c>
      <c r="AJ385" s="8">
        <f>IF(SUM($I385:AI385)&lt;SUMIF($J$5:AI$5, $D385,$J$366:AI$366), SUMIF($J$5:AI$5, $D385,$J$366:AI$366)/$I$358, SUMIF($J$5:AI$5, $D385,$J$366:AI$366)-SUM($I385:AI385))</f>
        <v>0.59707247441263422</v>
      </c>
      <c r="AK385" s="8">
        <f>IF(SUM($I385:AJ385)&lt;SUMIF($J$5:AJ$5, $D385,$J$366:AJ$366), SUMIF($J$5:AJ$5, $D385,$J$366:AJ$366)/$I$358, SUMIF($J$5:AJ$5, $D385,$J$366:AJ$366)-SUM($I385:AJ385))</f>
        <v>0.59707247441263422</v>
      </c>
      <c r="AL385" s="8">
        <f>IF(SUM($I385:AK385)&lt;SUMIF($J$5:AK$5, $D385,$J$366:AK$366), SUMIF($J$5:AK$5, $D385,$J$366:AK$366)/$I$358, SUMIF($J$5:AK$5, $D385,$J$366:AK$366)-SUM($I385:AK385))</f>
        <v>0.59707247441263422</v>
      </c>
      <c r="AM385" s="8">
        <f>IF(SUM($I385:AL385)&lt;SUMIF($J$5:AL$5, $D385,$J$366:AL$366), SUMIF($J$5:AL$5, $D385,$J$366:AL$366)/$I$358, SUMIF($J$5:AL$5, $D385,$J$366:AL$366)-SUM($I385:AL385))</f>
        <v>0.59707247441263422</v>
      </c>
      <c r="AP385" s="9"/>
    </row>
    <row r="386" spans="4:42" ht="12.75" customHeight="1">
      <c r="D386" s="36">
        <f t="shared" si="260"/>
        <v>2029</v>
      </c>
      <c r="E386" s="1" t="s">
        <v>50</v>
      </c>
      <c r="I386" s="57"/>
      <c r="J386" s="8">
        <f>IF(SUM($I386:I386)&lt;SUMIF(I$5:$J$5, $D386,I$366:$J$366), SUMIF(I$5:$J$5, $D386,I$366:$J$366)/$I$358, SUMIF(I$5:$J$5, $D386,I$366:$J$366)-SUM($I386:I386))</f>
        <v>0</v>
      </c>
      <c r="K386" s="8">
        <f>IF(SUM($I386:J386)&lt;SUMIF(J$5:$J$5, $D386,J$366:$J$366), SUMIF(J$5:$J$5, $D386,J$366:$J$366)/$I$358, SUMIF(J$5:$J$5, $D386,J$366:$J$366)-SUM($I386:J386))</f>
        <v>0</v>
      </c>
      <c r="L386" s="8">
        <f>IF(SUM($I386:K386)&lt;SUMIF($J$5:K$5, $D386,$J$366:K$366), SUMIF($J$5:K$5, $D386,$J$366:K$366)/$I$358, SUMIF($J$5:K$5, $D386,$J$366:K$366)-SUM($I386:K386))</f>
        <v>0</v>
      </c>
      <c r="M386" s="8">
        <f>IF(SUM($I386:L386)&lt;SUMIF($J$5:L$5, $D386,$J$366:L$366), SUMIF($J$5:L$5, $D386,$J$366:L$366)/$I$358, SUMIF($J$5:L$5, $D386,$J$366:L$366)-SUM($I386:L386))</f>
        <v>0</v>
      </c>
      <c r="N386" s="8">
        <f>IF(SUM($I386:M386)&lt;SUMIF($J$5:M$5, $D386,$J$366:M$366), SUMIF($J$5:M$5, $D386,$J$366:M$366)/$I$358, SUMIF($J$5:M$5, $D386,$J$366:M$366)-SUM($I386:M386))</f>
        <v>0</v>
      </c>
      <c r="O386" s="8">
        <f>IF(SUM($I386:N386)&lt;SUMIF($J$5:N$5, $D386,$J$366:N$366), SUMIF($J$5:N$5, $D386,$J$366:N$366)/$I$358, SUMIF($J$5:N$5, $D386,$J$366:N$366)-SUM($I386:N386))</f>
        <v>0</v>
      </c>
      <c r="P386" s="8">
        <f>IF(SUM($I386:O386)&lt;SUMIF($J$5:O$5, $D386,$J$366:O$366), SUMIF($J$5:O$5, $D386,$J$366:O$366)/$I$358, SUMIF($J$5:O$5, $D386,$J$366:O$366)-SUM($I386:O386))</f>
        <v>0</v>
      </c>
      <c r="Q386" s="8">
        <f>IF(SUM($I386:P386)&lt;SUMIF($J$5:P$5, $D386,$J$366:P$366), SUMIF($J$5:P$5, $D386,$J$366:P$366)/$I$358, SUMIF($J$5:P$5, $D386,$J$366:P$366)-SUM($I386:P386))</f>
        <v>0</v>
      </c>
      <c r="R386" s="8">
        <f>IF(SUM($I386:Q386)&lt;SUMIF($J$5:Q$5, $D386,$J$366:Q$366), SUMIF($J$5:Q$5, $D386,$J$366:Q$366)/$I$358, SUMIF($J$5:Q$5, $D386,$J$366:Q$366)-SUM($I386:Q386))</f>
        <v>0</v>
      </c>
      <c r="S386" s="8">
        <f>IF(SUM($I386:R386)&lt;SUMIF($J$5:R$5, $D386,$J$366:R$366), SUMIF($J$5:R$5, $D386,$J$366:R$366)/$I$358, SUMIF($J$5:R$5, $D386,$J$366:R$366)-SUM($I386:R386))</f>
        <v>0</v>
      </c>
      <c r="T386" s="8">
        <f>IF(SUM($I386:S386)&lt;SUMIF($J$5:S$5, $D386,$J$366:S$366), SUMIF($J$5:S$5, $D386,$J$366:S$366)/$I$358, SUMIF($J$5:S$5, $D386,$J$366:S$366)-SUM($I386:S386))</f>
        <v>0</v>
      </c>
      <c r="U386" s="8">
        <f>IF(SUM($I386:T386)&lt;SUMIF($J$5:T$5, $D386,$J$366:T$366), SUMIF($J$5:T$5, $D386,$J$366:T$366)/$I$358, SUMIF($J$5:T$5, $D386,$J$366:T$366)-SUM($I386:T386))</f>
        <v>0</v>
      </c>
      <c r="V386" s="8">
        <f>IF(SUM($I386:U386)&lt;SUMIF($J$5:U$5, $D386,$J$366:U$366), SUMIF($J$5:U$5, $D386,$J$366:U$366)/$I$358, SUMIF($J$5:U$5, $D386,$J$366:U$366)-SUM($I386:U386))</f>
        <v>0</v>
      </c>
      <c r="W386" s="8">
        <f>IF(SUM($I386:V386)&lt;SUMIF($J$5:V$5, $D386,$J$366:V$366), SUMIF($J$5:V$5, $D386,$J$366:V$366)/$I$358, SUMIF($J$5:V$5, $D386,$J$366:V$366)-SUM($I386:V386))</f>
        <v>0</v>
      </c>
      <c r="X386" s="8">
        <f>IF(SUM($I386:W386)&lt;SUMIF($J$5:W$5, $D386,$J$366:W$366), SUMIF($J$5:W$5, $D386,$J$366:W$366)/$I$358, SUMIF($J$5:W$5, $D386,$J$366:W$366)-SUM($I386:W386))</f>
        <v>0</v>
      </c>
      <c r="Y386" s="8">
        <f>IF(SUM($I386:X386)&lt;SUMIF($J$5:X$5, $D386,$J$366:X$366), SUMIF($J$5:X$5, $D386,$J$366:X$366)/$I$358, SUMIF($J$5:X$5, $D386,$J$366:X$366)-SUM($I386:X386))</f>
        <v>0</v>
      </c>
      <c r="Z386" s="8">
        <f>IF(SUM($I386:Y386)&lt;SUMIF($J$5:Y$5, $D386,$J$366:Y$366), SUMIF($J$5:Y$5, $D386,$J$366:Y$366)/$I$358, SUMIF($J$5:Y$5, $D386,$J$366:Y$366)-SUM($I386:Y386))</f>
        <v>0</v>
      </c>
      <c r="AA386" s="8">
        <f>IF(SUM($I386:Z386)&lt;SUMIF($J$5:Z$5, $D386,$J$366:Z$366), SUMIF($J$5:Z$5, $D386,$J$366:Z$366)/$I$358, SUMIF($J$5:Z$5, $D386,$J$366:Z$366)-SUM($I386:Z386))</f>
        <v>0</v>
      </c>
      <c r="AB386" s="8">
        <f>IF(SUM($I386:AA386)&lt;SUMIF($J$5:AA$5, $D386,$J$366:AA$366), SUMIF($J$5:AA$5, $D386,$J$366:AA$366)/$I$358, SUMIF($J$5:AA$5, $D386,$J$366:AA$366)-SUM($I386:AA386))</f>
        <v>0</v>
      </c>
      <c r="AC386" s="8">
        <f>IF(SUM($I386:AB386)&lt;SUMIF($J$5:AB$5, $D386,$J$366:AB$366), SUMIF($J$5:AB$5, $D386,$J$366:AB$366)/$I$358, SUMIF($J$5:AB$5, $D386,$J$366:AB$366)-SUM($I386:AB386))</f>
        <v>0.59707247441263422</v>
      </c>
      <c r="AD386" s="8">
        <f>IF(SUM($I386:AC386)&lt;SUMIF($J$5:AC$5, $D386,$J$366:AC$366), SUMIF($J$5:AC$5, $D386,$J$366:AC$366)/$I$358, SUMIF($J$5:AC$5, $D386,$J$366:AC$366)-SUM($I386:AC386))</f>
        <v>0.59707247441263422</v>
      </c>
      <c r="AE386" s="8">
        <f>IF(SUM($I386:AD386)&lt;SUMIF($J$5:AD$5, $D386,$J$366:AD$366), SUMIF($J$5:AD$5, $D386,$J$366:AD$366)/$I$358, SUMIF($J$5:AD$5, $D386,$J$366:AD$366)-SUM($I386:AD386))</f>
        <v>0.59707247441263422</v>
      </c>
      <c r="AF386" s="8">
        <f>IF(SUM($I386:AE386)&lt;SUMIF($J$5:AE$5, $D386,$J$366:AE$366), SUMIF($J$5:AE$5, $D386,$J$366:AE$366)/$I$358, SUMIF($J$5:AE$5, $D386,$J$366:AE$366)-SUM($I386:AE386))</f>
        <v>0.59707247441263422</v>
      </c>
      <c r="AG386" s="8">
        <f>IF(SUM($I386:AF386)&lt;SUMIF($J$5:AF$5, $D386,$J$366:AF$366), SUMIF($J$5:AF$5, $D386,$J$366:AF$366)/$I$358, SUMIF($J$5:AF$5, $D386,$J$366:AF$366)-SUM($I386:AF386))</f>
        <v>0.59707247441263422</v>
      </c>
      <c r="AH386" s="8">
        <f>IF(SUM($I386:AG386)&lt;SUMIF($J$5:AG$5, $D386,$J$366:AG$366), SUMIF($J$5:AG$5, $D386,$J$366:AG$366)/$I$358, SUMIF($J$5:AG$5, $D386,$J$366:AG$366)-SUM($I386:AG386))</f>
        <v>0.59707247441263422</v>
      </c>
      <c r="AI386" s="8">
        <f>IF(SUM($I386:AH386)&lt;SUMIF($J$5:AH$5, $D386,$J$366:AH$366), SUMIF($J$5:AH$5, $D386,$J$366:AH$366)/$I$358, SUMIF($J$5:AH$5, $D386,$J$366:AH$366)-SUM($I386:AH386))</f>
        <v>0.59707247441263422</v>
      </c>
      <c r="AJ386" s="8">
        <f>IF(SUM($I386:AI386)&lt;SUMIF($J$5:AI$5, $D386,$J$366:AI$366), SUMIF($J$5:AI$5, $D386,$J$366:AI$366)/$I$358, SUMIF($J$5:AI$5, $D386,$J$366:AI$366)-SUM($I386:AI386))</f>
        <v>0.59707247441263422</v>
      </c>
      <c r="AK386" s="8">
        <f>IF(SUM($I386:AJ386)&lt;SUMIF($J$5:AJ$5, $D386,$J$366:AJ$366), SUMIF($J$5:AJ$5, $D386,$J$366:AJ$366)/$I$358, SUMIF($J$5:AJ$5, $D386,$J$366:AJ$366)-SUM($I386:AJ386))</f>
        <v>0.59707247441263422</v>
      </c>
      <c r="AL386" s="8">
        <f>IF(SUM($I386:AK386)&lt;SUMIF($J$5:AK$5, $D386,$J$366:AK$366), SUMIF($J$5:AK$5, $D386,$J$366:AK$366)/$I$358, SUMIF($J$5:AK$5, $D386,$J$366:AK$366)-SUM($I386:AK386))</f>
        <v>0.59707247441263422</v>
      </c>
      <c r="AM386" s="8">
        <f>IF(SUM($I386:AL386)&lt;SUMIF($J$5:AL$5, $D386,$J$366:AL$366), SUMIF($J$5:AL$5, $D386,$J$366:AL$366)/$I$358, SUMIF($J$5:AL$5, $D386,$J$366:AL$366)-SUM($I386:AL386))</f>
        <v>0.59707247441263422</v>
      </c>
      <c r="AP386" s="9"/>
    </row>
    <row r="387" spans="4:42" ht="12.75" customHeight="1">
      <c r="D387" s="36">
        <f t="shared" si="260"/>
        <v>2030</v>
      </c>
      <c r="E387" s="1" t="s">
        <v>50</v>
      </c>
      <c r="I387" s="57"/>
      <c r="J387" s="8">
        <f>IF(SUM($I387:I387)&lt;SUMIF(I$5:$J$5, $D387,I$366:$J$366), SUMIF(I$5:$J$5, $D387,I$366:$J$366)/$I$358, SUMIF(I$5:$J$5, $D387,I$366:$J$366)-SUM($I387:I387))</f>
        <v>0</v>
      </c>
      <c r="K387" s="8">
        <f>IF(SUM($I387:J387)&lt;SUMIF(J$5:$J$5, $D387,J$366:$J$366), SUMIF(J$5:$J$5, $D387,J$366:$J$366)/$I$358, SUMIF(J$5:$J$5, $D387,J$366:$J$366)-SUM($I387:J387))</f>
        <v>0</v>
      </c>
      <c r="L387" s="8">
        <f>IF(SUM($I387:K387)&lt;SUMIF($J$5:K$5, $D387,$J$366:K$366), SUMIF($J$5:K$5, $D387,$J$366:K$366)/$I$358, SUMIF($J$5:K$5, $D387,$J$366:K$366)-SUM($I387:K387))</f>
        <v>0</v>
      </c>
      <c r="M387" s="8">
        <f>IF(SUM($I387:L387)&lt;SUMIF($J$5:L$5, $D387,$J$366:L$366), SUMIF($J$5:L$5, $D387,$J$366:L$366)/$I$358, SUMIF($J$5:L$5, $D387,$J$366:L$366)-SUM($I387:L387))</f>
        <v>0</v>
      </c>
      <c r="N387" s="8">
        <f>IF(SUM($I387:M387)&lt;SUMIF($J$5:M$5, $D387,$J$366:M$366), SUMIF($J$5:M$5, $D387,$J$366:M$366)/$I$358, SUMIF($J$5:M$5, $D387,$J$366:M$366)-SUM($I387:M387))</f>
        <v>0</v>
      </c>
      <c r="O387" s="8">
        <f>IF(SUM($I387:N387)&lt;SUMIF($J$5:N$5, $D387,$J$366:N$366), SUMIF($J$5:N$5, $D387,$J$366:N$366)/$I$358, SUMIF($J$5:N$5, $D387,$J$366:N$366)-SUM($I387:N387))</f>
        <v>0</v>
      </c>
      <c r="P387" s="8">
        <f>IF(SUM($I387:O387)&lt;SUMIF($J$5:O$5, $D387,$J$366:O$366), SUMIF($J$5:O$5, $D387,$J$366:O$366)/$I$358, SUMIF($J$5:O$5, $D387,$J$366:O$366)-SUM($I387:O387))</f>
        <v>0</v>
      </c>
      <c r="Q387" s="8">
        <f>IF(SUM($I387:P387)&lt;SUMIF($J$5:P$5, $D387,$J$366:P$366), SUMIF($J$5:P$5, $D387,$J$366:P$366)/$I$358, SUMIF($J$5:P$5, $D387,$J$366:P$366)-SUM($I387:P387))</f>
        <v>0</v>
      </c>
      <c r="R387" s="8">
        <f>IF(SUM($I387:Q387)&lt;SUMIF($J$5:Q$5, $D387,$J$366:Q$366), SUMIF($J$5:Q$5, $D387,$J$366:Q$366)/$I$358, SUMIF($J$5:Q$5, $D387,$J$366:Q$366)-SUM($I387:Q387))</f>
        <v>0</v>
      </c>
      <c r="S387" s="8">
        <f>IF(SUM($I387:R387)&lt;SUMIF($J$5:R$5, $D387,$J$366:R$366), SUMIF($J$5:R$5, $D387,$J$366:R$366)/$I$358, SUMIF($J$5:R$5, $D387,$J$366:R$366)-SUM($I387:R387))</f>
        <v>0</v>
      </c>
      <c r="T387" s="8">
        <f>IF(SUM($I387:S387)&lt;SUMIF($J$5:S$5, $D387,$J$366:S$366), SUMIF($J$5:S$5, $D387,$J$366:S$366)/$I$358, SUMIF($J$5:S$5, $D387,$J$366:S$366)-SUM($I387:S387))</f>
        <v>0</v>
      </c>
      <c r="U387" s="8">
        <f>IF(SUM($I387:T387)&lt;SUMIF($J$5:T$5, $D387,$J$366:T$366), SUMIF($J$5:T$5, $D387,$J$366:T$366)/$I$358, SUMIF($J$5:T$5, $D387,$J$366:T$366)-SUM($I387:T387))</f>
        <v>0</v>
      </c>
      <c r="V387" s="8">
        <f>IF(SUM($I387:U387)&lt;SUMIF($J$5:U$5, $D387,$J$366:U$366), SUMIF($J$5:U$5, $D387,$J$366:U$366)/$I$358, SUMIF($J$5:U$5, $D387,$J$366:U$366)-SUM($I387:U387))</f>
        <v>0</v>
      </c>
      <c r="W387" s="8">
        <f>IF(SUM($I387:V387)&lt;SUMIF($J$5:V$5, $D387,$J$366:V$366), SUMIF($J$5:V$5, $D387,$J$366:V$366)/$I$358, SUMIF($J$5:V$5, $D387,$J$366:V$366)-SUM($I387:V387))</f>
        <v>0</v>
      </c>
      <c r="X387" s="8">
        <f>IF(SUM($I387:W387)&lt;SUMIF($J$5:W$5, $D387,$J$366:W$366), SUMIF($J$5:W$5, $D387,$J$366:W$366)/$I$358, SUMIF($J$5:W$5, $D387,$J$366:W$366)-SUM($I387:W387))</f>
        <v>0</v>
      </c>
      <c r="Y387" s="8">
        <f>IF(SUM($I387:X387)&lt;SUMIF($J$5:X$5, $D387,$J$366:X$366), SUMIF($J$5:X$5, $D387,$J$366:X$366)/$I$358, SUMIF($J$5:X$5, $D387,$J$366:X$366)-SUM($I387:X387))</f>
        <v>0</v>
      </c>
      <c r="Z387" s="8">
        <f>IF(SUM($I387:Y387)&lt;SUMIF($J$5:Y$5, $D387,$J$366:Y$366), SUMIF($J$5:Y$5, $D387,$J$366:Y$366)/$I$358, SUMIF($J$5:Y$5, $D387,$J$366:Y$366)-SUM($I387:Y387))</f>
        <v>0</v>
      </c>
      <c r="AA387" s="8">
        <f>IF(SUM($I387:Z387)&lt;SUMIF($J$5:Z$5, $D387,$J$366:Z$366), SUMIF($J$5:Z$5, $D387,$J$366:Z$366)/$I$358, SUMIF($J$5:Z$5, $D387,$J$366:Z$366)-SUM($I387:Z387))</f>
        <v>0</v>
      </c>
      <c r="AB387" s="8">
        <f>IF(SUM($I387:AA387)&lt;SUMIF($J$5:AA$5, $D387,$J$366:AA$366), SUMIF($J$5:AA$5, $D387,$J$366:AA$366)/$I$358, SUMIF($J$5:AA$5, $D387,$J$366:AA$366)-SUM($I387:AA387))</f>
        <v>0</v>
      </c>
      <c r="AC387" s="8">
        <f>IF(SUM($I387:AB387)&lt;SUMIF($J$5:AB$5, $D387,$J$366:AB$366), SUMIF($J$5:AB$5, $D387,$J$366:AB$366)/$I$358, SUMIF($J$5:AB$5, $D387,$J$366:AB$366)-SUM($I387:AB387))</f>
        <v>0</v>
      </c>
      <c r="AD387" s="8">
        <f>IF(SUM($I387:AC387)&lt;SUMIF($J$5:AC$5, $D387,$J$366:AC$366), SUMIF($J$5:AC$5, $D387,$J$366:AC$366)/$I$358, SUMIF($J$5:AC$5, $D387,$J$366:AC$366)-SUM($I387:AC387))</f>
        <v>0.59707247441263422</v>
      </c>
      <c r="AE387" s="8">
        <f>IF(SUM($I387:AD387)&lt;SUMIF($J$5:AD$5, $D387,$J$366:AD$366), SUMIF($J$5:AD$5, $D387,$J$366:AD$366)/$I$358, SUMIF($J$5:AD$5, $D387,$J$366:AD$366)-SUM($I387:AD387))</f>
        <v>0.59707247441263422</v>
      </c>
      <c r="AF387" s="8">
        <f>IF(SUM($I387:AE387)&lt;SUMIF($J$5:AE$5, $D387,$J$366:AE$366), SUMIF($J$5:AE$5, $D387,$J$366:AE$366)/$I$358, SUMIF($J$5:AE$5, $D387,$J$366:AE$366)-SUM($I387:AE387))</f>
        <v>0.59707247441263422</v>
      </c>
      <c r="AG387" s="8">
        <f>IF(SUM($I387:AF387)&lt;SUMIF($J$5:AF$5, $D387,$J$366:AF$366), SUMIF($J$5:AF$5, $D387,$J$366:AF$366)/$I$358, SUMIF($J$5:AF$5, $D387,$J$366:AF$366)-SUM($I387:AF387))</f>
        <v>0.59707247441263422</v>
      </c>
      <c r="AH387" s="8">
        <f>IF(SUM($I387:AG387)&lt;SUMIF($J$5:AG$5, $D387,$J$366:AG$366), SUMIF($J$5:AG$5, $D387,$J$366:AG$366)/$I$358, SUMIF($J$5:AG$5, $D387,$J$366:AG$366)-SUM($I387:AG387))</f>
        <v>0.59707247441263422</v>
      </c>
      <c r="AI387" s="8">
        <f>IF(SUM($I387:AH387)&lt;SUMIF($J$5:AH$5, $D387,$J$366:AH$366), SUMIF($J$5:AH$5, $D387,$J$366:AH$366)/$I$358, SUMIF($J$5:AH$5, $D387,$J$366:AH$366)-SUM($I387:AH387))</f>
        <v>0.59707247441263422</v>
      </c>
      <c r="AJ387" s="8">
        <f>IF(SUM($I387:AI387)&lt;SUMIF($J$5:AI$5, $D387,$J$366:AI$366), SUMIF($J$5:AI$5, $D387,$J$366:AI$366)/$I$358, SUMIF($J$5:AI$5, $D387,$J$366:AI$366)-SUM($I387:AI387))</f>
        <v>0.59707247441263422</v>
      </c>
      <c r="AK387" s="8">
        <f>IF(SUM($I387:AJ387)&lt;SUMIF($J$5:AJ$5, $D387,$J$366:AJ$366), SUMIF($J$5:AJ$5, $D387,$J$366:AJ$366)/$I$358, SUMIF($J$5:AJ$5, $D387,$J$366:AJ$366)-SUM($I387:AJ387))</f>
        <v>0.59707247441263422</v>
      </c>
      <c r="AL387" s="8">
        <f>IF(SUM($I387:AK387)&lt;SUMIF($J$5:AK$5, $D387,$J$366:AK$366), SUMIF($J$5:AK$5, $D387,$J$366:AK$366)/$I$358, SUMIF($J$5:AK$5, $D387,$J$366:AK$366)-SUM($I387:AK387))</f>
        <v>0.59707247441263422</v>
      </c>
      <c r="AM387" s="8">
        <f>IF(SUM($I387:AL387)&lt;SUMIF($J$5:AL$5, $D387,$J$366:AL$366), SUMIF($J$5:AL$5, $D387,$J$366:AL$366)/$I$358, SUMIF($J$5:AL$5, $D387,$J$366:AL$366)-SUM($I387:AL387))</f>
        <v>0.59707247441263422</v>
      </c>
      <c r="AP387" s="9"/>
    </row>
    <row r="388" spans="4:42" ht="12.75" customHeight="1">
      <c r="D388" s="36">
        <f t="shared" si="260"/>
        <v>2031</v>
      </c>
      <c r="E388" s="1" t="s">
        <v>50</v>
      </c>
      <c r="I388" s="57"/>
      <c r="J388" s="8">
        <f>IF(SUM($I388:I388)&lt;SUMIF(I$5:$J$5, $D388,I$366:$J$366), SUMIF(I$5:$J$5, $D388,I$366:$J$366)/$I$358, SUMIF(I$5:$J$5, $D388,I$366:$J$366)-SUM($I388:I388))</f>
        <v>0</v>
      </c>
      <c r="K388" s="8">
        <f>IF(SUM($I388:J388)&lt;SUMIF(J$5:$J$5, $D388,J$366:$J$366), SUMIF(J$5:$J$5, $D388,J$366:$J$366)/$I$358, SUMIF(J$5:$J$5, $D388,J$366:$J$366)-SUM($I388:J388))</f>
        <v>0</v>
      </c>
      <c r="L388" s="8">
        <f>IF(SUM($I388:K388)&lt;SUMIF($J$5:K$5, $D388,$J$366:K$366), SUMIF($J$5:K$5, $D388,$J$366:K$366)/$I$358, SUMIF($J$5:K$5, $D388,$J$366:K$366)-SUM($I388:K388))</f>
        <v>0</v>
      </c>
      <c r="M388" s="8">
        <f>IF(SUM($I388:L388)&lt;SUMIF($J$5:L$5, $D388,$J$366:L$366), SUMIF($J$5:L$5, $D388,$J$366:L$366)/$I$358, SUMIF($J$5:L$5, $D388,$J$366:L$366)-SUM($I388:L388))</f>
        <v>0</v>
      </c>
      <c r="N388" s="8">
        <f>IF(SUM($I388:M388)&lt;SUMIF($J$5:M$5, $D388,$J$366:M$366), SUMIF($J$5:M$5, $D388,$J$366:M$366)/$I$358, SUMIF($J$5:M$5, $D388,$J$366:M$366)-SUM($I388:M388))</f>
        <v>0</v>
      </c>
      <c r="O388" s="8">
        <f>IF(SUM($I388:N388)&lt;SUMIF($J$5:N$5, $D388,$J$366:N$366), SUMIF($J$5:N$5, $D388,$J$366:N$366)/$I$358, SUMIF($J$5:N$5, $D388,$J$366:N$366)-SUM($I388:N388))</f>
        <v>0</v>
      </c>
      <c r="P388" s="8">
        <f>IF(SUM($I388:O388)&lt;SUMIF($J$5:O$5, $D388,$J$366:O$366), SUMIF($J$5:O$5, $D388,$J$366:O$366)/$I$358, SUMIF($J$5:O$5, $D388,$J$366:O$366)-SUM($I388:O388))</f>
        <v>0</v>
      </c>
      <c r="Q388" s="8">
        <f>IF(SUM($I388:P388)&lt;SUMIF($J$5:P$5, $D388,$J$366:P$366), SUMIF($J$5:P$5, $D388,$J$366:P$366)/$I$358, SUMIF($J$5:P$5, $D388,$J$366:P$366)-SUM($I388:P388))</f>
        <v>0</v>
      </c>
      <c r="R388" s="8">
        <f>IF(SUM($I388:Q388)&lt;SUMIF($J$5:Q$5, $D388,$J$366:Q$366), SUMIF($J$5:Q$5, $D388,$J$366:Q$366)/$I$358, SUMIF($J$5:Q$5, $D388,$J$366:Q$366)-SUM($I388:Q388))</f>
        <v>0</v>
      </c>
      <c r="S388" s="8">
        <f>IF(SUM($I388:R388)&lt;SUMIF($J$5:R$5, $D388,$J$366:R$366), SUMIF($J$5:R$5, $D388,$J$366:R$366)/$I$358, SUMIF($J$5:R$5, $D388,$J$366:R$366)-SUM($I388:R388))</f>
        <v>0</v>
      </c>
      <c r="T388" s="8">
        <f>IF(SUM($I388:S388)&lt;SUMIF($J$5:S$5, $D388,$J$366:S$366), SUMIF($J$5:S$5, $D388,$J$366:S$366)/$I$358, SUMIF($J$5:S$5, $D388,$J$366:S$366)-SUM($I388:S388))</f>
        <v>0</v>
      </c>
      <c r="U388" s="8">
        <f>IF(SUM($I388:T388)&lt;SUMIF($J$5:T$5, $D388,$J$366:T$366), SUMIF($J$5:T$5, $D388,$J$366:T$366)/$I$358, SUMIF($J$5:T$5, $D388,$J$366:T$366)-SUM($I388:T388))</f>
        <v>0</v>
      </c>
      <c r="V388" s="8">
        <f>IF(SUM($I388:U388)&lt;SUMIF($J$5:U$5, $D388,$J$366:U$366), SUMIF($J$5:U$5, $D388,$J$366:U$366)/$I$358, SUMIF($J$5:U$5, $D388,$J$366:U$366)-SUM($I388:U388))</f>
        <v>0</v>
      </c>
      <c r="W388" s="8">
        <f>IF(SUM($I388:V388)&lt;SUMIF($J$5:V$5, $D388,$J$366:V$366), SUMIF($J$5:V$5, $D388,$J$366:V$366)/$I$358, SUMIF($J$5:V$5, $D388,$J$366:V$366)-SUM($I388:V388))</f>
        <v>0</v>
      </c>
      <c r="X388" s="8">
        <f>IF(SUM($I388:W388)&lt;SUMIF($J$5:W$5, $D388,$J$366:W$366), SUMIF($J$5:W$5, $D388,$J$366:W$366)/$I$358, SUMIF($J$5:W$5, $D388,$J$366:W$366)-SUM($I388:W388))</f>
        <v>0</v>
      </c>
      <c r="Y388" s="8">
        <f>IF(SUM($I388:X388)&lt;SUMIF($J$5:X$5, $D388,$J$366:X$366), SUMIF($J$5:X$5, $D388,$J$366:X$366)/$I$358, SUMIF($J$5:X$5, $D388,$J$366:X$366)-SUM($I388:X388))</f>
        <v>0</v>
      </c>
      <c r="Z388" s="8">
        <f>IF(SUM($I388:Y388)&lt;SUMIF($J$5:Y$5, $D388,$J$366:Y$366), SUMIF($J$5:Y$5, $D388,$J$366:Y$366)/$I$358, SUMIF($J$5:Y$5, $D388,$J$366:Y$366)-SUM($I388:Y388))</f>
        <v>0</v>
      </c>
      <c r="AA388" s="8">
        <f>IF(SUM($I388:Z388)&lt;SUMIF($J$5:Z$5, $D388,$J$366:Z$366), SUMIF($J$5:Z$5, $D388,$J$366:Z$366)/$I$358, SUMIF($J$5:Z$5, $D388,$J$366:Z$366)-SUM($I388:Z388))</f>
        <v>0</v>
      </c>
      <c r="AB388" s="8">
        <f>IF(SUM($I388:AA388)&lt;SUMIF($J$5:AA$5, $D388,$J$366:AA$366), SUMIF($J$5:AA$5, $D388,$J$366:AA$366)/$I$358, SUMIF($J$5:AA$5, $D388,$J$366:AA$366)-SUM($I388:AA388))</f>
        <v>0</v>
      </c>
      <c r="AC388" s="8">
        <f>IF(SUM($I388:AB388)&lt;SUMIF($J$5:AB$5, $D388,$J$366:AB$366), SUMIF($J$5:AB$5, $D388,$J$366:AB$366)/$I$358, SUMIF($J$5:AB$5, $D388,$J$366:AB$366)-SUM($I388:AB388))</f>
        <v>0</v>
      </c>
      <c r="AD388" s="8">
        <f>IF(SUM($I388:AC388)&lt;SUMIF($J$5:AC$5, $D388,$J$366:AC$366), SUMIF($J$5:AC$5, $D388,$J$366:AC$366)/$I$358, SUMIF($J$5:AC$5, $D388,$J$366:AC$366)-SUM($I388:AC388))</f>
        <v>0</v>
      </c>
      <c r="AE388" s="8">
        <f>IF(SUM($I388:AD388)&lt;SUMIF($J$5:AD$5, $D388,$J$366:AD$366), SUMIF($J$5:AD$5, $D388,$J$366:AD$366)/$I$358, SUMIF($J$5:AD$5, $D388,$J$366:AD$366)-SUM($I388:AD388))</f>
        <v>0.59707247441263422</v>
      </c>
      <c r="AF388" s="8">
        <f>IF(SUM($I388:AE388)&lt;SUMIF($J$5:AE$5, $D388,$J$366:AE$366), SUMIF($J$5:AE$5, $D388,$J$366:AE$366)/$I$358, SUMIF($J$5:AE$5, $D388,$J$366:AE$366)-SUM($I388:AE388))</f>
        <v>0.59707247441263422</v>
      </c>
      <c r="AG388" s="8">
        <f>IF(SUM($I388:AF388)&lt;SUMIF($J$5:AF$5, $D388,$J$366:AF$366), SUMIF($J$5:AF$5, $D388,$J$366:AF$366)/$I$358, SUMIF($J$5:AF$5, $D388,$J$366:AF$366)-SUM($I388:AF388))</f>
        <v>0.59707247441263422</v>
      </c>
      <c r="AH388" s="8">
        <f>IF(SUM($I388:AG388)&lt;SUMIF($J$5:AG$5, $D388,$J$366:AG$366), SUMIF($J$5:AG$5, $D388,$J$366:AG$366)/$I$358, SUMIF($J$5:AG$5, $D388,$J$366:AG$366)-SUM($I388:AG388))</f>
        <v>0.59707247441263422</v>
      </c>
      <c r="AI388" s="8">
        <f>IF(SUM($I388:AH388)&lt;SUMIF($J$5:AH$5, $D388,$J$366:AH$366), SUMIF($J$5:AH$5, $D388,$J$366:AH$366)/$I$358, SUMIF($J$5:AH$5, $D388,$J$366:AH$366)-SUM($I388:AH388))</f>
        <v>0.59707247441263422</v>
      </c>
      <c r="AJ388" s="8">
        <f>IF(SUM($I388:AI388)&lt;SUMIF($J$5:AI$5, $D388,$J$366:AI$366), SUMIF($J$5:AI$5, $D388,$J$366:AI$366)/$I$358, SUMIF($J$5:AI$5, $D388,$J$366:AI$366)-SUM($I388:AI388))</f>
        <v>0.59707247441263422</v>
      </c>
      <c r="AK388" s="8">
        <f>IF(SUM($I388:AJ388)&lt;SUMIF($J$5:AJ$5, $D388,$J$366:AJ$366), SUMIF($J$5:AJ$5, $D388,$J$366:AJ$366)/$I$358, SUMIF($J$5:AJ$5, $D388,$J$366:AJ$366)-SUM($I388:AJ388))</f>
        <v>0.59707247441263422</v>
      </c>
      <c r="AL388" s="8">
        <f>IF(SUM($I388:AK388)&lt;SUMIF($J$5:AK$5, $D388,$J$366:AK$366), SUMIF($J$5:AK$5, $D388,$J$366:AK$366)/$I$358, SUMIF($J$5:AK$5, $D388,$J$366:AK$366)-SUM($I388:AK388))</f>
        <v>0.59707247441263422</v>
      </c>
      <c r="AM388" s="8">
        <f>IF(SUM($I388:AL388)&lt;SUMIF($J$5:AL$5, $D388,$J$366:AL$366), SUMIF($J$5:AL$5, $D388,$J$366:AL$366)/$I$358, SUMIF($J$5:AL$5, $D388,$J$366:AL$366)-SUM($I388:AL388))</f>
        <v>0.59707247441263422</v>
      </c>
      <c r="AP388" s="9"/>
    </row>
    <row r="389" spans="4:42" ht="12.75" customHeight="1">
      <c r="D389" s="36">
        <f t="shared" si="260"/>
        <v>2032</v>
      </c>
      <c r="E389" s="1" t="s">
        <v>50</v>
      </c>
      <c r="I389" s="57"/>
      <c r="J389" s="8">
        <f>IF(SUM($I389:I389)&lt;SUMIF(I$5:$J$5, $D389,I$366:$J$366), SUMIF(I$5:$J$5, $D389,I$366:$J$366)/$I$358, SUMIF(I$5:$J$5, $D389,I$366:$J$366)-SUM($I389:I389))</f>
        <v>0</v>
      </c>
      <c r="K389" s="8">
        <f>IF(SUM($I389:J389)&lt;SUMIF(J$5:$J$5, $D389,J$366:$J$366), SUMIF(J$5:$J$5, $D389,J$366:$J$366)/$I$358, SUMIF(J$5:$J$5, $D389,J$366:$J$366)-SUM($I389:J389))</f>
        <v>0</v>
      </c>
      <c r="L389" s="8">
        <f>IF(SUM($I389:K389)&lt;SUMIF($J$5:K$5, $D389,$J$366:K$366), SUMIF($J$5:K$5, $D389,$J$366:K$366)/$I$358, SUMIF($J$5:K$5, $D389,$J$366:K$366)-SUM($I389:K389))</f>
        <v>0</v>
      </c>
      <c r="M389" s="8">
        <f>IF(SUM($I389:L389)&lt;SUMIF($J$5:L$5, $D389,$J$366:L$366), SUMIF($J$5:L$5, $D389,$J$366:L$366)/$I$358, SUMIF($J$5:L$5, $D389,$J$366:L$366)-SUM($I389:L389))</f>
        <v>0</v>
      </c>
      <c r="N389" s="8">
        <f>IF(SUM($I389:M389)&lt;SUMIF($J$5:M$5, $D389,$J$366:M$366), SUMIF($J$5:M$5, $D389,$J$366:M$366)/$I$358, SUMIF($J$5:M$5, $D389,$J$366:M$366)-SUM($I389:M389))</f>
        <v>0</v>
      </c>
      <c r="O389" s="8">
        <f>IF(SUM($I389:N389)&lt;SUMIF($J$5:N$5, $D389,$J$366:N$366), SUMIF($J$5:N$5, $D389,$J$366:N$366)/$I$358, SUMIF($J$5:N$5, $D389,$J$366:N$366)-SUM($I389:N389))</f>
        <v>0</v>
      </c>
      <c r="P389" s="8">
        <f>IF(SUM($I389:O389)&lt;SUMIF($J$5:O$5, $D389,$J$366:O$366), SUMIF($J$5:O$5, $D389,$J$366:O$366)/$I$358, SUMIF($J$5:O$5, $D389,$J$366:O$366)-SUM($I389:O389))</f>
        <v>0</v>
      </c>
      <c r="Q389" s="8">
        <f>IF(SUM($I389:P389)&lt;SUMIF($J$5:P$5, $D389,$J$366:P$366), SUMIF($J$5:P$5, $D389,$J$366:P$366)/$I$358, SUMIF($J$5:P$5, $D389,$J$366:P$366)-SUM($I389:P389))</f>
        <v>0</v>
      </c>
      <c r="R389" s="8">
        <f>IF(SUM($I389:Q389)&lt;SUMIF($J$5:Q$5, $D389,$J$366:Q$366), SUMIF($J$5:Q$5, $D389,$J$366:Q$366)/$I$358, SUMIF($J$5:Q$5, $D389,$J$366:Q$366)-SUM($I389:Q389))</f>
        <v>0</v>
      </c>
      <c r="S389" s="8">
        <f>IF(SUM($I389:R389)&lt;SUMIF($J$5:R$5, $D389,$J$366:R$366), SUMIF($J$5:R$5, $D389,$J$366:R$366)/$I$358, SUMIF($J$5:R$5, $D389,$J$366:R$366)-SUM($I389:R389))</f>
        <v>0</v>
      </c>
      <c r="T389" s="8">
        <f>IF(SUM($I389:S389)&lt;SUMIF($J$5:S$5, $D389,$J$366:S$366), SUMIF($J$5:S$5, $D389,$J$366:S$366)/$I$358, SUMIF($J$5:S$5, $D389,$J$366:S$366)-SUM($I389:S389))</f>
        <v>0</v>
      </c>
      <c r="U389" s="8">
        <f>IF(SUM($I389:T389)&lt;SUMIF($J$5:T$5, $D389,$J$366:T$366), SUMIF($J$5:T$5, $D389,$J$366:T$366)/$I$358, SUMIF($J$5:T$5, $D389,$J$366:T$366)-SUM($I389:T389))</f>
        <v>0</v>
      </c>
      <c r="V389" s="8">
        <f>IF(SUM($I389:U389)&lt;SUMIF($J$5:U$5, $D389,$J$366:U$366), SUMIF($J$5:U$5, $D389,$J$366:U$366)/$I$358, SUMIF($J$5:U$5, $D389,$J$366:U$366)-SUM($I389:U389))</f>
        <v>0</v>
      </c>
      <c r="W389" s="8">
        <f>IF(SUM($I389:V389)&lt;SUMIF($J$5:V$5, $D389,$J$366:V$366), SUMIF($J$5:V$5, $D389,$J$366:V$366)/$I$358, SUMIF($J$5:V$5, $D389,$J$366:V$366)-SUM($I389:V389))</f>
        <v>0</v>
      </c>
      <c r="X389" s="8">
        <f>IF(SUM($I389:W389)&lt;SUMIF($J$5:W$5, $D389,$J$366:W$366), SUMIF($J$5:W$5, $D389,$J$366:W$366)/$I$358, SUMIF($J$5:W$5, $D389,$J$366:W$366)-SUM($I389:W389))</f>
        <v>0</v>
      </c>
      <c r="Y389" s="8">
        <f>IF(SUM($I389:X389)&lt;SUMIF($J$5:X$5, $D389,$J$366:X$366), SUMIF($J$5:X$5, $D389,$J$366:X$366)/$I$358, SUMIF($J$5:X$5, $D389,$J$366:X$366)-SUM($I389:X389))</f>
        <v>0</v>
      </c>
      <c r="Z389" s="8">
        <f>IF(SUM($I389:Y389)&lt;SUMIF($J$5:Y$5, $D389,$J$366:Y$366), SUMIF($J$5:Y$5, $D389,$J$366:Y$366)/$I$358, SUMIF($J$5:Y$5, $D389,$J$366:Y$366)-SUM($I389:Y389))</f>
        <v>0</v>
      </c>
      <c r="AA389" s="8">
        <f>IF(SUM($I389:Z389)&lt;SUMIF($J$5:Z$5, $D389,$J$366:Z$366), SUMIF($J$5:Z$5, $D389,$J$366:Z$366)/$I$358, SUMIF($J$5:Z$5, $D389,$J$366:Z$366)-SUM($I389:Z389))</f>
        <v>0</v>
      </c>
      <c r="AB389" s="8">
        <f>IF(SUM($I389:AA389)&lt;SUMIF($J$5:AA$5, $D389,$J$366:AA$366), SUMIF($J$5:AA$5, $D389,$J$366:AA$366)/$I$358, SUMIF($J$5:AA$5, $D389,$J$366:AA$366)-SUM($I389:AA389))</f>
        <v>0</v>
      </c>
      <c r="AC389" s="8">
        <f>IF(SUM($I389:AB389)&lt;SUMIF($J$5:AB$5, $D389,$J$366:AB$366), SUMIF($J$5:AB$5, $D389,$J$366:AB$366)/$I$358, SUMIF($J$5:AB$5, $D389,$J$366:AB$366)-SUM($I389:AB389))</f>
        <v>0</v>
      </c>
      <c r="AD389" s="8">
        <f>IF(SUM($I389:AC389)&lt;SUMIF($J$5:AC$5, $D389,$J$366:AC$366), SUMIF($J$5:AC$5, $D389,$J$366:AC$366)/$I$358, SUMIF($J$5:AC$5, $D389,$J$366:AC$366)-SUM($I389:AC389))</f>
        <v>0</v>
      </c>
      <c r="AE389" s="8">
        <f>IF(SUM($I389:AD389)&lt;SUMIF($J$5:AD$5, $D389,$J$366:AD$366), SUMIF($J$5:AD$5, $D389,$J$366:AD$366)/$I$358, SUMIF($J$5:AD$5, $D389,$J$366:AD$366)-SUM($I389:AD389))</f>
        <v>0</v>
      </c>
      <c r="AF389" s="8">
        <f>IF(SUM($I389:AE389)&lt;SUMIF($J$5:AE$5, $D389,$J$366:AE$366), SUMIF($J$5:AE$5, $D389,$J$366:AE$366)/$I$358, SUMIF($J$5:AE$5, $D389,$J$366:AE$366)-SUM($I389:AE389))</f>
        <v>0.59707247441263422</v>
      </c>
      <c r="AG389" s="8">
        <f>IF(SUM($I389:AF389)&lt;SUMIF($J$5:AF$5, $D389,$J$366:AF$366), SUMIF($J$5:AF$5, $D389,$J$366:AF$366)/$I$358, SUMIF($J$5:AF$5, $D389,$J$366:AF$366)-SUM($I389:AF389))</f>
        <v>0.59707247441263422</v>
      </c>
      <c r="AH389" s="8">
        <f>IF(SUM($I389:AG389)&lt;SUMIF($J$5:AG$5, $D389,$J$366:AG$366), SUMIF($J$5:AG$5, $D389,$J$366:AG$366)/$I$358, SUMIF($J$5:AG$5, $D389,$J$366:AG$366)-SUM($I389:AG389))</f>
        <v>0.59707247441263422</v>
      </c>
      <c r="AI389" s="8">
        <f>IF(SUM($I389:AH389)&lt;SUMIF($J$5:AH$5, $D389,$J$366:AH$366), SUMIF($J$5:AH$5, $D389,$J$366:AH$366)/$I$358, SUMIF($J$5:AH$5, $D389,$J$366:AH$366)-SUM($I389:AH389))</f>
        <v>0.59707247441263422</v>
      </c>
      <c r="AJ389" s="8">
        <f>IF(SUM($I389:AI389)&lt;SUMIF($J$5:AI$5, $D389,$J$366:AI$366), SUMIF($J$5:AI$5, $D389,$J$366:AI$366)/$I$358, SUMIF($J$5:AI$5, $D389,$J$366:AI$366)-SUM($I389:AI389))</f>
        <v>0.59707247441263422</v>
      </c>
      <c r="AK389" s="8">
        <f>IF(SUM($I389:AJ389)&lt;SUMIF($J$5:AJ$5, $D389,$J$366:AJ$366), SUMIF($J$5:AJ$5, $D389,$J$366:AJ$366)/$I$358, SUMIF($J$5:AJ$5, $D389,$J$366:AJ$366)-SUM($I389:AJ389))</f>
        <v>0.59707247441263422</v>
      </c>
      <c r="AL389" s="8">
        <f>IF(SUM($I389:AK389)&lt;SUMIF($J$5:AK$5, $D389,$J$366:AK$366), SUMIF($J$5:AK$5, $D389,$J$366:AK$366)/$I$358, SUMIF($J$5:AK$5, $D389,$J$366:AK$366)-SUM($I389:AK389))</f>
        <v>0.59707247441263422</v>
      </c>
      <c r="AM389" s="8">
        <f>IF(SUM($I389:AL389)&lt;SUMIF($J$5:AL$5, $D389,$J$366:AL$366), SUMIF($J$5:AL$5, $D389,$J$366:AL$366)/$I$358, SUMIF($J$5:AL$5, $D389,$J$366:AL$366)-SUM($I389:AL389))</f>
        <v>0.59707247441263422</v>
      </c>
      <c r="AP389" s="9"/>
    </row>
    <row r="390" spans="4:42" ht="12.75" customHeight="1">
      <c r="D390" s="36">
        <f t="shared" si="260"/>
        <v>2033</v>
      </c>
      <c r="E390" s="1" t="s">
        <v>50</v>
      </c>
      <c r="I390" s="57"/>
      <c r="J390" s="8">
        <f>IF(SUM($I390:I390)&lt;SUMIF(I$5:$J$5, $D390,I$366:$J$366), SUMIF(I$5:$J$5, $D390,I$366:$J$366)/$I$358, SUMIF(I$5:$J$5, $D390,I$366:$J$366)-SUM($I390:I390))</f>
        <v>0</v>
      </c>
      <c r="K390" s="8">
        <f>IF(SUM($I390:J390)&lt;SUMIF(J$5:$J$5, $D390,J$366:$J$366), SUMIF(J$5:$J$5, $D390,J$366:$J$366)/$I$358, SUMIF(J$5:$J$5, $D390,J$366:$J$366)-SUM($I390:J390))</f>
        <v>0</v>
      </c>
      <c r="L390" s="8">
        <f>IF(SUM($I390:K390)&lt;SUMIF($J$5:K$5, $D390,$J$366:K$366), SUMIF($J$5:K$5, $D390,$J$366:K$366)/$I$358, SUMIF($J$5:K$5, $D390,$J$366:K$366)-SUM($I390:K390))</f>
        <v>0</v>
      </c>
      <c r="M390" s="8">
        <f>IF(SUM($I390:L390)&lt;SUMIF($J$5:L$5, $D390,$J$366:L$366), SUMIF($J$5:L$5, $D390,$J$366:L$366)/$I$358, SUMIF($J$5:L$5, $D390,$J$366:L$366)-SUM($I390:L390))</f>
        <v>0</v>
      </c>
      <c r="N390" s="8">
        <f>IF(SUM($I390:M390)&lt;SUMIF($J$5:M$5, $D390,$J$366:M$366), SUMIF($J$5:M$5, $D390,$J$366:M$366)/$I$358, SUMIF($J$5:M$5, $D390,$J$366:M$366)-SUM($I390:M390))</f>
        <v>0</v>
      </c>
      <c r="O390" s="8">
        <f>IF(SUM($I390:N390)&lt;SUMIF($J$5:N$5, $D390,$J$366:N$366), SUMIF($J$5:N$5, $D390,$J$366:N$366)/$I$358, SUMIF($J$5:N$5, $D390,$J$366:N$366)-SUM($I390:N390))</f>
        <v>0</v>
      </c>
      <c r="P390" s="8">
        <f>IF(SUM($I390:O390)&lt;SUMIF($J$5:O$5, $D390,$J$366:O$366), SUMIF($J$5:O$5, $D390,$J$366:O$366)/$I$358, SUMIF($J$5:O$5, $D390,$J$366:O$366)-SUM($I390:O390))</f>
        <v>0</v>
      </c>
      <c r="Q390" s="8">
        <f>IF(SUM($I390:P390)&lt;SUMIF($J$5:P$5, $D390,$J$366:P$366), SUMIF($J$5:P$5, $D390,$J$366:P$366)/$I$358, SUMIF($J$5:P$5, $D390,$J$366:P$366)-SUM($I390:P390))</f>
        <v>0</v>
      </c>
      <c r="R390" s="8">
        <f>IF(SUM($I390:Q390)&lt;SUMIF($J$5:Q$5, $D390,$J$366:Q$366), SUMIF($J$5:Q$5, $D390,$J$366:Q$366)/$I$358, SUMIF($J$5:Q$5, $D390,$J$366:Q$366)-SUM($I390:Q390))</f>
        <v>0</v>
      </c>
      <c r="S390" s="8">
        <f>IF(SUM($I390:R390)&lt;SUMIF($J$5:R$5, $D390,$J$366:R$366), SUMIF($J$5:R$5, $D390,$J$366:R$366)/$I$358, SUMIF($J$5:R$5, $D390,$J$366:R$366)-SUM($I390:R390))</f>
        <v>0</v>
      </c>
      <c r="T390" s="8">
        <f>IF(SUM($I390:S390)&lt;SUMIF($J$5:S$5, $D390,$J$366:S$366), SUMIF($J$5:S$5, $D390,$J$366:S$366)/$I$358, SUMIF($J$5:S$5, $D390,$J$366:S$366)-SUM($I390:S390))</f>
        <v>0</v>
      </c>
      <c r="U390" s="8">
        <f>IF(SUM($I390:T390)&lt;SUMIF($J$5:T$5, $D390,$J$366:T$366), SUMIF($J$5:T$5, $D390,$J$366:T$366)/$I$358, SUMIF($J$5:T$5, $D390,$J$366:T$366)-SUM($I390:T390))</f>
        <v>0</v>
      </c>
      <c r="V390" s="8">
        <f>IF(SUM($I390:U390)&lt;SUMIF($J$5:U$5, $D390,$J$366:U$366), SUMIF($J$5:U$5, $D390,$J$366:U$366)/$I$358, SUMIF($J$5:U$5, $D390,$J$366:U$366)-SUM($I390:U390))</f>
        <v>0</v>
      </c>
      <c r="W390" s="8">
        <f>IF(SUM($I390:V390)&lt;SUMIF($J$5:V$5, $D390,$J$366:V$366), SUMIF($J$5:V$5, $D390,$J$366:V$366)/$I$358, SUMIF($J$5:V$5, $D390,$J$366:V$366)-SUM($I390:V390))</f>
        <v>0</v>
      </c>
      <c r="X390" s="8">
        <f>IF(SUM($I390:W390)&lt;SUMIF($J$5:W$5, $D390,$J$366:W$366), SUMIF($J$5:W$5, $D390,$J$366:W$366)/$I$358, SUMIF($J$5:W$5, $D390,$J$366:W$366)-SUM($I390:W390))</f>
        <v>0</v>
      </c>
      <c r="Y390" s="8">
        <f>IF(SUM($I390:X390)&lt;SUMIF($J$5:X$5, $D390,$J$366:X$366), SUMIF($J$5:X$5, $D390,$J$366:X$366)/$I$358, SUMIF($J$5:X$5, $D390,$J$366:X$366)-SUM($I390:X390))</f>
        <v>0</v>
      </c>
      <c r="Z390" s="8">
        <f>IF(SUM($I390:Y390)&lt;SUMIF($J$5:Y$5, $D390,$J$366:Y$366), SUMIF($J$5:Y$5, $D390,$J$366:Y$366)/$I$358, SUMIF($J$5:Y$5, $D390,$J$366:Y$366)-SUM($I390:Y390))</f>
        <v>0</v>
      </c>
      <c r="AA390" s="8">
        <f>IF(SUM($I390:Z390)&lt;SUMIF($J$5:Z$5, $D390,$J$366:Z$366), SUMIF($J$5:Z$5, $D390,$J$366:Z$366)/$I$358, SUMIF($J$5:Z$5, $D390,$J$366:Z$366)-SUM($I390:Z390))</f>
        <v>0</v>
      </c>
      <c r="AB390" s="8">
        <f>IF(SUM($I390:AA390)&lt;SUMIF($J$5:AA$5, $D390,$J$366:AA$366), SUMIF($J$5:AA$5, $D390,$J$366:AA$366)/$I$358, SUMIF($J$5:AA$5, $D390,$J$366:AA$366)-SUM($I390:AA390))</f>
        <v>0</v>
      </c>
      <c r="AC390" s="8">
        <f>IF(SUM($I390:AB390)&lt;SUMIF($J$5:AB$5, $D390,$J$366:AB$366), SUMIF($J$5:AB$5, $D390,$J$366:AB$366)/$I$358, SUMIF($J$5:AB$5, $D390,$J$366:AB$366)-SUM($I390:AB390))</f>
        <v>0</v>
      </c>
      <c r="AD390" s="8">
        <f>IF(SUM($I390:AC390)&lt;SUMIF($J$5:AC$5, $D390,$J$366:AC$366), SUMIF($J$5:AC$5, $D390,$J$366:AC$366)/$I$358, SUMIF($J$5:AC$5, $D390,$J$366:AC$366)-SUM($I390:AC390))</f>
        <v>0</v>
      </c>
      <c r="AE390" s="8">
        <f>IF(SUM($I390:AD390)&lt;SUMIF($J$5:AD$5, $D390,$J$366:AD$366), SUMIF($J$5:AD$5, $D390,$J$366:AD$366)/$I$358, SUMIF($J$5:AD$5, $D390,$J$366:AD$366)-SUM($I390:AD390))</f>
        <v>0</v>
      </c>
      <c r="AF390" s="8">
        <f>IF(SUM($I390:AE390)&lt;SUMIF($J$5:AE$5, $D390,$J$366:AE$366), SUMIF($J$5:AE$5, $D390,$J$366:AE$366)/$I$358, SUMIF($J$5:AE$5, $D390,$J$366:AE$366)-SUM($I390:AE390))</f>
        <v>0</v>
      </c>
      <c r="AG390" s="8">
        <f>IF(SUM($I390:AF390)&lt;SUMIF($J$5:AF$5, $D390,$J$366:AF$366), SUMIF($J$5:AF$5, $D390,$J$366:AF$366)/$I$358, SUMIF($J$5:AF$5, $D390,$J$366:AF$366)-SUM($I390:AF390))</f>
        <v>0.59707247441263422</v>
      </c>
      <c r="AH390" s="8">
        <f>IF(SUM($I390:AG390)&lt;SUMIF($J$5:AG$5, $D390,$J$366:AG$366), SUMIF($J$5:AG$5, $D390,$J$366:AG$366)/$I$358, SUMIF($J$5:AG$5, $D390,$J$366:AG$366)-SUM($I390:AG390))</f>
        <v>0.59707247441263422</v>
      </c>
      <c r="AI390" s="8">
        <f>IF(SUM($I390:AH390)&lt;SUMIF($J$5:AH$5, $D390,$J$366:AH$366), SUMIF($J$5:AH$5, $D390,$J$366:AH$366)/$I$358, SUMIF($J$5:AH$5, $D390,$J$366:AH$366)-SUM($I390:AH390))</f>
        <v>0.59707247441263422</v>
      </c>
      <c r="AJ390" s="8">
        <f>IF(SUM($I390:AI390)&lt;SUMIF($J$5:AI$5, $D390,$J$366:AI$366), SUMIF($J$5:AI$5, $D390,$J$366:AI$366)/$I$358, SUMIF($J$5:AI$5, $D390,$J$366:AI$366)-SUM($I390:AI390))</f>
        <v>0.59707247441263422</v>
      </c>
      <c r="AK390" s="8">
        <f>IF(SUM($I390:AJ390)&lt;SUMIF($J$5:AJ$5, $D390,$J$366:AJ$366), SUMIF($J$5:AJ$5, $D390,$J$366:AJ$366)/$I$358, SUMIF($J$5:AJ$5, $D390,$J$366:AJ$366)-SUM($I390:AJ390))</f>
        <v>0.59707247441263422</v>
      </c>
      <c r="AL390" s="8">
        <f>IF(SUM($I390:AK390)&lt;SUMIF($J$5:AK$5, $D390,$J$366:AK$366), SUMIF($J$5:AK$5, $D390,$J$366:AK$366)/$I$358, SUMIF($J$5:AK$5, $D390,$J$366:AK$366)-SUM($I390:AK390))</f>
        <v>0.59707247441263422</v>
      </c>
      <c r="AM390" s="8">
        <f>IF(SUM($I390:AL390)&lt;SUMIF($J$5:AL$5, $D390,$J$366:AL$366), SUMIF($J$5:AL$5, $D390,$J$366:AL$366)/$I$358, SUMIF($J$5:AL$5, $D390,$J$366:AL$366)-SUM($I390:AL390))</f>
        <v>0.59707247441263422</v>
      </c>
      <c r="AP390" s="9"/>
    </row>
    <row r="391" spans="4:42" ht="12.75" customHeight="1">
      <c r="D391" s="36">
        <f t="shared" si="260"/>
        <v>2034</v>
      </c>
      <c r="E391" s="1" t="s">
        <v>50</v>
      </c>
      <c r="I391" s="57"/>
      <c r="J391" s="8">
        <f>IF(SUM($I391:I391)&lt;SUMIF(I$5:$J$5, $D391,I$366:$J$366), SUMIF(I$5:$J$5, $D391,I$366:$J$366)/$I$358, SUMIF(I$5:$J$5, $D391,I$366:$J$366)-SUM($I391:I391))</f>
        <v>0</v>
      </c>
      <c r="K391" s="8">
        <f>IF(SUM($I391:J391)&lt;SUMIF(J$5:$J$5, $D391,J$366:$J$366), SUMIF(J$5:$J$5, $D391,J$366:$J$366)/$I$358, SUMIF(J$5:$J$5, $D391,J$366:$J$366)-SUM($I391:J391))</f>
        <v>0</v>
      </c>
      <c r="L391" s="8">
        <f>IF(SUM($I391:K391)&lt;SUMIF($J$5:K$5, $D391,$J$366:K$366), SUMIF($J$5:K$5, $D391,$J$366:K$366)/$I$358, SUMIF($J$5:K$5, $D391,$J$366:K$366)-SUM($I391:K391))</f>
        <v>0</v>
      </c>
      <c r="M391" s="8">
        <f>IF(SUM($I391:L391)&lt;SUMIF($J$5:L$5, $D391,$J$366:L$366), SUMIF($J$5:L$5, $D391,$J$366:L$366)/$I$358, SUMIF($J$5:L$5, $D391,$J$366:L$366)-SUM($I391:L391))</f>
        <v>0</v>
      </c>
      <c r="N391" s="8">
        <f>IF(SUM($I391:M391)&lt;SUMIF($J$5:M$5, $D391,$J$366:M$366), SUMIF($J$5:M$5, $D391,$J$366:M$366)/$I$358, SUMIF($J$5:M$5, $D391,$J$366:M$366)-SUM($I391:M391))</f>
        <v>0</v>
      </c>
      <c r="O391" s="8">
        <f>IF(SUM($I391:N391)&lt;SUMIF($J$5:N$5, $D391,$J$366:N$366), SUMIF($J$5:N$5, $D391,$J$366:N$366)/$I$358, SUMIF($J$5:N$5, $D391,$J$366:N$366)-SUM($I391:N391))</f>
        <v>0</v>
      </c>
      <c r="P391" s="8">
        <f>IF(SUM($I391:O391)&lt;SUMIF($J$5:O$5, $D391,$J$366:O$366), SUMIF($J$5:O$5, $D391,$J$366:O$366)/$I$358, SUMIF($J$5:O$5, $D391,$J$366:O$366)-SUM($I391:O391))</f>
        <v>0</v>
      </c>
      <c r="Q391" s="8">
        <f>IF(SUM($I391:P391)&lt;SUMIF($J$5:P$5, $D391,$J$366:P$366), SUMIF($J$5:P$5, $D391,$J$366:P$366)/$I$358, SUMIF($J$5:P$5, $D391,$J$366:P$366)-SUM($I391:P391))</f>
        <v>0</v>
      </c>
      <c r="R391" s="8">
        <f>IF(SUM($I391:Q391)&lt;SUMIF($J$5:Q$5, $D391,$J$366:Q$366), SUMIF($J$5:Q$5, $D391,$J$366:Q$366)/$I$358, SUMIF($J$5:Q$5, $D391,$J$366:Q$366)-SUM($I391:Q391))</f>
        <v>0</v>
      </c>
      <c r="S391" s="8">
        <f>IF(SUM($I391:R391)&lt;SUMIF($J$5:R$5, $D391,$J$366:R$366), SUMIF($J$5:R$5, $D391,$J$366:R$366)/$I$358, SUMIF($J$5:R$5, $D391,$J$366:R$366)-SUM($I391:R391))</f>
        <v>0</v>
      </c>
      <c r="T391" s="8">
        <f>IF(SUM($I391:S391)&lt;SUMIF($J$5:S$5, $D391,$J$366:S$366), SUMIF($J$5:S$5, $D391,$J$366:S$366)/$I$358, SUMIF($J$5:S$5, $D391,$J$366:S$366)-SUM($I391:S391))</f>
        <v>0</v>
      </c>
      <c r="U391" s="8">
        <f>IF(SUM($I391:T391)&lt;SUMIF($J$5:T$5, $D391,$J$366:T$366), SUMIF($J$5:T$5, $D391,$J$366:T$366)/$I$358, SUMIF($J$5:T$5, $D391,$J$366:T$366)-SUM($I391:T391))</f>
        <v>0</v>
      </c>
      <c r="V391" s="8">
        <f>IF(SUM($I391:U391)&lt;SUMIF($J$5:U$5, $D391,$J$366:U$366), SUMIF($J$5:U$5, $D391,$J$366:U$366)/$I$358, SUMIF($J$5:U$5, $D391,$J$366:U$366)-SUM($I391:U391))</f>
        <v>0</v>
      </c>
      <c r="W391" s="8">
        <f>IF(SUM($I391:V391)&lt;SUMIF($J$5:V$5, $D391,$J$366:V$366), SUMIF($J$5:V$5, $D391,$J$366:V$366)/$I$358, SUMIF($J$5:V$5, $D391,$J$366:V$366)-SUM($I391:V391))</f>
        <v>0</v>
      </c>
      <c r="X391" s="8">
        <f>IF(SUM($I391:W391)&lt;SUMIF($J$5:W$5, $D391,$J$366:W$366), SUMIF($J$5:W$5, $D391,$J$366:W$366)/$I$358, SUMIF($J$5:W$5, $D391,$J$366:W$366)-SUM($I391:W391))</f>
        <v>0</v>
      </c>
      <c r="Y391" s="8">
        <f>IF(SUM($I391:X391)&lt;SUMIF($J$5:X$5, $D391,$J$366:X$366), SUMIF($J$5:X$5, $D391,$J$366:X$366)/$I$358, SUMIF($J$5:X$5, $D391,$J$366:X$366)-SUM($I391:X391))</f>
        <v>0</v>
      </c>
      <c r="Z391" s="8">
        <f>IF(SUM($I391:Y391)&lt;SUMIF($J$5:Y$5, $D391,$J$366:Y$366), SUMIF($J$5:Y$5, $D391,$J$366:Y$366)/$I$358, SUMIF($J$5:Y$5, $D391,$J$366:Y$366)-SUM($I391:Y391))</f>
        <v>0</v>
      </c>
      <c r="AA391" s="8">
        <f>IF(SUM($I391:Z391)&lt;SUMIF($J$5:Z$5, $D391,$J$366:Z$366), SUMIF($J$5:Z$5, $D391,$J$366:Z$366)/$I$358, SUMIF($J$5:Z$5, $D391,$J$366:Z$366)-SUM($I391:Z391))</f>
        <v>0</v>
      </c>
      <c r="AB391" s="8">
        <f>IF(SUM($I391:AA391)&lt;SUMIF($J$5:AA$5, $D391,$J$366:AA$366), SUMIF($J$5:AA$5, $D391,$J$366:AA$366)/$I$358, SUMIF($J$5:AA$5, $D391,$J$366:AA$366)-SUM($I391:AA391))</f>
        <v>0</v>
      </c>
      <c r="AC391" s="8">
        <f>IF(SUM($I391:AB391)&lt;SUMIF($J$5:AB$5, $D391,$J$366:AB$366), SUMIF($J$5:AB$5, $D391,$J$366:AB$366)/$I$358, SUMIF($J$5:AB$5, $D391,$J$366:AB$366)-SUM($I391:AB391))</f>
        <v>0</v>
      </c>
      <c r="AD391" s="8">
        <f>IF(SUM($I391:AC391)&lt;SUMIF($J$5:AC$5, $D391,$J$366:AC$366), SUMIF($J$5:AC$5, $D391,$J$366:AC$366)/$I$358, SUMIF($J$5:AC$5, $D391,$J$366:AC$366)-SUM($I391:AC391))</f>
        <v>0</v>
      </c>
      <c r="AE391" s="8">
        <f>IF(SUM($I391:AD391)&lt;SUMIF($J$5:AD$5, $D391,$J$366:AD$366), SUMIF($J$5:AD$5, $D391,$J$366:AD$366)/$I$358, SUMIF($J$5:AD$5, $D391,$J$366:AD$366)-SUM($I391:AD391))</f>
        <v>0</v>
      </c>
      <c r="AF391" s="8">
        <f>IF(SUM($I391:AE391)&lt;SUMIF($J$5:AE$5, $D391,$J$366:AE$366), SUMIF($J$5:AE$5, $D391,$J$366:AE$366)/$I$358, SUMIF($J$5:AE$5, $D391,$J$366:AE$366)-SUM($I391:AE391))</f>
        <v>0</v>
      </c>
      <c r="AG391" s="8">
        <f>IF(SUM($I391:AF391)&lt;SUMIF($J$5:AF$5, $D391,$J$366:AF$366), SUMIF($J$5:AF$5, $D391,$J$366:AF$366)/$I$358, SUMIF($J$5:AF$5, $D391,$J$366:AF$366)-SUM($I391:AF391))</f>
        <v>0</v>
      </c>
      <c r="AH391" s="8">
        <f>IF(SUM($I391:AG391)&lt;SUMIF($J$5:AG$5, $D391,$J$366:AG$366), SUMIF($J$5:AG$5, $D391,$J$366:AG$366)/$I$358, SUMIF($J$5:AG$5, $D391,$J$366:AG$366)-SUM($I391:AG391))</f>
        <v>0.59707247441263422</v>
      </c>
      <c r="AI391" s="8">
        <f>IF(SUM($I391:AH391)&lt;SUMIF($J$5:AH$5, $D391,$J$366:AH$366), SUMIF($J$5:AH$5, $D391,$J$366:AH$366)/$I$358, SUMIF($J$5:AH$5, $D391,$J$366:AH$366)-SUM($I391:AH391))</f>
        <v>0.59707247441263422</v>
      </c>
      <c r="AJ391" s="8">
        <f>IF(SUM($I391:AI391)&lt;SUMIF($J$5:AI$5, $D391,$J$366:AI$366), SUMIF($J$5:AI$5, $D391,$J$366:AI$366)/$I$358, SUMIF($J$5:AI$5, $D391,$J$366:AI$366)-SUM($I391:AI391))</f>
        <v>0.59707247441263422</v>
      </c>
      <c r="AK391" s="8">
        <f>IF(SUM($I391:AJ391)&lt;SUMIF($J$5:AJ$5, $D391,$J$366:AJ$366), SUMIF($J$5:AJ$5, $D391,$J$366:AJ$366)/$I$358, SUMIF($J$5:AJ$5, $D391,$J$366:AJ$366)-SUM($I391:AJ391))</f>
        <v>0.59707247441263422</v>
      </c>
      <c r="AL391" s="8">
        <f>IF(SUM($I391:AK391)&lt;SUMIF($J$5:AK$5, $D391,$J$366:AK$366), SUMIF($J$5:AK$5, $D391,$J$366:AK$366)/$I$358, SUMIF($J$5:AK$5, $D391,$J$366:AK$366)-SUM($I391:AK391))</f>
        <v>0.59707247441263422</v>
      </c>
      <c r="AM391" s="8">
        <f>IF(SUM($I391:AL391)&lt;SUMIF($J$5:AL$5, $D391,$J$366:AL$366), SUMIF($J$5:AL$5, $D391,$J$366:AL$366)/$I$358, SUMIF($J$5:AL$5, $D391,$J$366:AL$366)-SUM($I391:AL391))</f>
        <v>0.59707247441263422</v>
      </c>
      <c r="AP391" s="9"/>
    </row>
    <row r="392" spans="4:42" ht="12.75" customHeight="1">
      <c r="D392" s="36">
        <f t="shared" si="260"/>
        <v>2035</v>
      </c>
      <c r="E392" s="1" t="s">
        <v>50</v>
      </c>
      <c r="I392" s="57"/>
      <c r="J392" s="8">
        <f>IF(SUM($I392:I392)&lt;SUMIF(I$5:$J$5, $D392,I$366:$J$366), SUMIF(I$5:$J$5, $D392,I$366:$J$366)/$I$358, SUMIF(I$5:$J$5, $D392,I$366:$J$366)-SUM($I392:I392))</f>
        <v>0</v>
      </c>
      <c r="K392" s="8">
        <f>IF(SUM($I392:J392)&lt;SUMIF(J$5:$J$5, $D392,J$366:$J$366), SUMIF(J$5:$J$5, $D392,J$366:$J$366)/$I$358, SUMIF(J$5:$J$5, $D392,J$366:$J$366)-SUM($I392:J392))</f>
        <v>0</v>
      </c>
      <c r="L392" s="8">
        <f>IF(SUM($I392:K392)&lt;SUMIF($J$5:K$5, $D392,$J$366:K$366), SUMIF($J$5:K$5, $D392,$J$366:K$366)/$I$358, SUMIF($J$5:K$5, $D392,$J$366:K$366)-SUM($I392:K392))</f>
        <v>0</v>
      </c>
      <c r="M392" s="8">
        <f>IF(SUM($I392:L392)&lt;SUMIF($J$5:L$5, $D392,$J$366:L$366), SUMIF($J$5:L$5, $D392,$J$366:L$366)/$I$358, SUMIF($J$5:L$5, $D392,$J$366:L$366)-SUM($I392:L392))</f>
        <v>0</v>
      </c>
      <c r="N392" s="8">
        <f>IF(SUM($I392:M392)&lt;SUMIF($J$5:M$5, $D392,$J$366:M$366), SUMIF($J$5:M$5, $D392,$J$366:M$366)/$I$358, SUMIF($J$5:M$5, $D392,$J$366:M$366)-SUM($I392:M392))</f>
        <v>0</v>
      </c>
      <c r="O392" s="8">
        <f>IF(SUM($I392:N392)&lt;SUMIF($J$5:N$5, $D392,$J$366:N$366), SUMIF($J$5:N$5, $D392,$J$366:N$366)/$I$358, SUMIF($J$5:N$5, $D392,$J$366:N$366)-SUM($I392:N392))</f>
        <v>0</v>
      </c>
      <c r="P392" s="8">
        <f>IF(SUM($I392:O392)&lt;SUMIF($J$5:O$5, $D392,$J$366:O$366), SUMIF($J$5:O$5, $D392,$J$366:O$366)/$I$358, SUMIF($J$5:O$5, $D392,$J$366:O$366)-SUM($I392:O392))</f>
        <v>0</v>
      </c>
      <c r="Q392" s="8">
        <f>IF(SUM($I392:P392)&lt;SUMIF($J$5:P$5, $D392,$J$366:P$366), SUMIF($J$5:P$5, $D392,$J$366:P$366)/$I$358, SUMIF($J$5:P$5, $D392,$J$366:P$366)-SUM($I392:P392))</f>
        <v>0</v>
      </c>
      <c r="R392" s="8">
        <f>IF(SUM($I392:Q392)&lt;SUMIF($J$5:Q$5, $D392,$J$366:Q$366), SUMIF($J$5:Q$5, $D392,$J$366:Q$366)/$I$358, SUMIF($J$5:Q$5, $D392,$J$366:Q$366)-SUM($I392:Q392))</f>
        <v>0</v>
      </c>
      <c r="S392" s="8">
        <f>IF(SUM($I392:R392)&lt;SUMIF($J$5:R$5, $D392,$J$366:R$366), SUMIF($J$5:R$5, $D392,$J$366:R$366)/$I$358, SUMIF($J$5:R$5, $D392,$J$366:R$366)-SUM($I392:R392))</f>
        <v>0</v>
      </c>
      <c r="T392" s="8">
        <f>IF(SUM($I392:S392)&lt;SUMIF($J$5:S$5, $D392,$J$366:S$366), SUMIF($J$5:S$5, $D392,$J$366:S$366)/$I$358, SUMIF($J$5:S$5, $D392,$J$366:S$366)-SUM($I392:S392))</f>
        <v>0</v>
      </c>
      <c r="U392" s="8">
        <f>IF(SUM($I392:T392)&lt;SUMIF($J$5:T$5, $D392,$J$366:T$366), SUMIF($J$5:T$5, $D392,$J$366:T$366)/$I$358, SUMIF($J$5:T$5, $D392,$J$366:T$366)-SUM($I392:T392))</f>
        <v>0</v>
      </c>
      <c r="V392" s="8">
        <f>IF(SUM($I392:U392)&lt;SUMIF($J$5:U$5, $D392,$J$366:U$366), SUMIF($J$5:U$5, $D392,$J$366:U$366)/$I$358, SUMIF($J$5:U$5, $D392,$J$366:U$366)-SUM($I392:U392))</f>
        <v>0</v>
      </c>
      <c r="W392" s="8">
        <f>IF(SUM($I392:V392)&lt;SUMIF($J$5:V$5, $D392,$J$366:V$366), SUMIF($J$5:V$5, $D392,$J$366:V$366)/$I$358, SUMIF($J$5:V$5, $D392,$J$366:V$366)-SUM($I392:V392))</f>
        <v>0</v>
      </c>
      <c r="X392" s="8">
        <f>IF(SUM($I392:W392)&lt;SUMIF($J$5:W$5, $D392,$J$366:W$366), SUMIF($J$5:W$5, $D392,$J$366:W$366)/$I$358, SUMIF($J$5:W$5, $D392,$J$366:W$366)-SUM($I392:W392))</f>
        <v>0</v>
      </c>
      <c r="Y392" s="8">
        <f>IF(SUM($I392:X392)&lt;SUMIF($J$5:X$5, $D392,$J$366:X$366), SUMIF($J$5:X$5, $D392,$J$366:X$366)/$I$358, SUMIF($J$5:X$5, $D392,$J$366:X$366)-SUM($I392:X392))</f>
        <v>0</v>
      </c>
      <c r="Z392" s="8">
        <f>IF(SUM($I392:Y392)&lt;SUMIF($J$5:Y$5, $D392,$J$366:Y$366), SUMIF($J$5:Y$5, $D392,$J$366:Y$366)/$I$358, SUMIF($J$5:Y$5, $D392,$J$366:Y$366)-SUM($I392:Y392))</f>
        <v>0</v>
      </c>
      <c r="AA392" s="8">
        <f>IF(SUM($I392:Z392)&lt;SUMIF($J$5:Z$5, $D392,$J$366:Z$366), SUMIF($J$5:Z$5, $D392,$J$366:Z$366)/$I$358, SUMIF($J$5:Z$5, $D392,$J$366:Z$366)-SUM($I392:Z392))</f>
        <v>0</v>
      </c>
      <c r="AB392" s="8">
        <f>IF(SUM($I392:AA392)&lt;SUMIF($J$5:AA$5, $D392,$J$366:AA$366), SUMIF($J$5:AA$5, $D392,$J$366:AA$366)/$I$358, SUMIF($J$5:AA$5, $D392,$J$366:AA$366)-SUM($I392:AA392))</f>
        <v>0</v>
      </c>
      <c r="AC392" s="8">
        <f>IF(SUM($I392:AB392)&lt;SUMIF($J$5:AB$5, $D392,$J$366:AB$366), SUMIF($J$5:AB$5, $D392,$J$366:AB$366)/$I$358, SUMIF($J$5:AB$5, $D392,$J$366:AB$366)-SUM($I392:AB392))</f>
        <v>0</v>
      </c>
      <c r="AD392" s="8">
        <f>IF(SUM($I392:AC392)&lt;SUMIF($J$5:AC$5, $D392,$J$366:AC$366), SUMIF($J$5:AC$5, $D392,$J$366:AC$366)/$I$358, SUMIF($J$5:AC$5, $D392,$J$366:AC$366)-SUM($I392:AC392))</f>
        <v>0</v>
      </c>
      <c r="AE392" s="8">
        <f>IF(SUM($I392:AD392)&lt;SUMIF($J$5:AD$5, $D392,$J$366:AD$366), SUMIF($J$5:AD$5, $D392,$J$366:AD$366)/$I$358, SUMIF($J$5:AD$5, $D392,$J$366:AD$366)-SUM($I392:AD392))</f>
        <v>0</v>
      </c>
      <c r="AF392" s="8">
        <f>IF(SUM($I392:AE392)&lt;SUMIF($J$5:AE$5, $D392,$J$366:AE$366), SUMIF($J$5:AE$5, $D392,$J$366:AE$366)/$I$358, SUMIF($J$5:AE$5, $D392,$J$366:AE$366)-SUM($I392:AE392))</f>
        <v>0</v>
      </c>
      <c r="AG392" s="8">
        <f>IF(SUM($I392:AF392)&lt;SUMIF($J$5:AF$5, $D392,$J$366:AF$366), SUMIF($J$5:AF$5, $D392,$J$366:AF$366)/$I$358, SUMIF($J$5:AF$5, $D392,$J$366:AF$366)-SUM($I392:AF392))</f>
        <v>0</v>
      </c>
      <c r="AH392" s="8">
        <f>IF(SUM($I392:AG392)&lt;SUMIF($J$5:AG$5, $D392,$J$366:AG$366), SUMIF($J$5:AG$5, $D392,$J$366:AG$366)/$I$358, SUMIF($J$5:AG$5, $D392,$J$366:AG$366)-SUM($I392:AG392))</f>
        <v>0</v>
      </c>
      <c r="AI392" s="8">
        <f>IF(SUM($I392:AH392)&lt;SUMIF($J$5:AH$5, $D392,$J$366:AH$366), SUMIF($J$5:AH$5, $D392,$J$366:AH$366)/$I$358, SUMIF($J$5:AH$5, $D392,$J$366:AH$366)-SUM($I392:AH392))</f>
        <v>0.59707247441263422</v>
      </c>
      <c r="AJ392" s="8">
        <f>IF(SUM($I392:AI392)&lt;SUMIF($J$5:AI$5, $D392,$J$366:AI$366), SUMIF($J$5:AI$5, $D392,$J$366:AI$366)/$I$358, SUMIF($J$5:AI$5, $D392,$J$366:AI$366)-SUM($I392:AI392))</f>
        <v>0.59707247441263422</v>
      </c>
      <c r="AK392" s="8">
        <f>IF(SUM($I392:AJ392)&lt;SUMIF($J$5:AJ$5, $D392,$J$366:AJ$366), SUMIF($J$5:AJ$5, $D392,$J$366:AJ$366)/$I$358, SUMIF($J$5:AJ$5, $D392,$J$366:AJ$366)-SUM($I392:AJ392))</f>
        <v>0.59707247441263422</v>
      </c>
      <c r="AL392" s="8">
        <f>IF(SUM($I392:AK392)&lt;SUMIF($J$5:AK$5, $D392,$J$366:AK$366), SUMIF($J$5:AK$5, $D392,$J$366:AK$366)/$I$358, SUMIF($J$5:AK$5, $D392,$J$366:AK$366)-SUM($I392:AK392))</f>
        <v>0.59707247441263422</v>
      </c>
      <c r="AM392" s="8">
        <f>IF(SUM($I392:AL392)&lt;SUMIF($J$5:AL$5, $D392,$J$366:AL$366), SUMIF($J$5:AL$5, $D392,$J$366:AL$366)/$I$358, SUMIF($J$5:AL$5, $D392,$J$366:AL$366)-SUM($I392:AL392))</f>
        <v>0.59707247441263422</v>
      </c>
      <c r="AP392" s="9"/>
    </row>
    <row r="393" spans="4:42" ht="12.75" customHeight="1">
      <c r="D393" s="36">
        <f t="shared" si="260"/>
        <v>2036</v>
      </c>
      <c r="E393" s="1" t="s">
        <v>50</v>
      </c>
      <c r="I393" s="57"/>
      <c r="J393" s="8">
        <f>IF(SUM($I393:I393)&lt;SUMIF(I$5:$J$5, $D393,I$366:$J$366), SUMIF(I$5:$J$5, $D393,I$366:$J$366)/$I$358, SUMIF(I$5:$J$5, $D393,I$366:$J$366)-SUM($I393:I393))</f>
        <v>0</v>
      </c>
      <c r="K393" s="8">
        <f>IF(SUM($I393:J393)&lt;SUMIF(J$5:$J$5, $D393,J$366:$J$366), SUMIF(J$5:$J$5, $D393,J$366:$J$366)/$I$358, SUMIF(J$5:$J$5, $D393,J$366:$J$366)-SUM($I393:J393))</f>
        <v>0</v>
      </c>
      <c r="L393" s="8">
        <f>IF(SUM($I393:K393)&lt;SUMIF($J$5:K$5, $D393,$J$366:K$366), SUMIF($J$5:K$5, $D393,$J$366:K$366)/$I$358, SUMIF($J$5:K$5, $D393,$J$366:K$366)-SUM($I393:K393))</f>
        <v>0</v>
      </c>
      <c r="M393" s="8">
        <f>IF(SUM($I393:L393)&lt;SUMIF($J$5:L$5, $D393,$J$366:L$366), SUMIF($J$5:L$5, $D393,$J$366:L$366)/$I$358, SUMIF($J$5:L$5, $D393,$J$366:L$366)-SUM($I393:L393))</f>
        <v>0</v>
      </c>
      <c r="N393" s="8">
        <f>IF(SUM($I393:M393)&lt;SUMIF($J$5:M$5, $D393,$J$366:M$366), SUMIF($J$5:M$5, $D393,$J$366:M$366)/$I$358, SUMIF($J$5:M$5, $D393,$J$366:M$366)-SUM($I393:M393))</f>
        <v>0</v>
      </c>
      <c r="O393" s="8">
        <f>IF(SUM($I393:N393)&lt;SUMIF($J$5:N$5, $D393,$J$366:N$366), SUMIF($J$5:N$5, $D393,$J$366:N$366)/$I$358, SUMIF($J$5:N$5, $D393,$J$366:N$366)-SUM($I393:N393))</f>
        <v>0</v>
      </c>
      <c r="P393" s="8">
        <f>IF(SUM($I393:O393)&lt;SUMIF($J$5:O$5, $D393,$J$366:O$366), SUMIF($J$5:O$5, $D393,$J$366:O$366)/$I$358, SUMIF($J$5:O$5, $D393,$J$366:O$366)-SUM($I393:O393))</f>
        <v>0</v>
      </c>
      <c r="Q393" s="8">
        <f>IF(SUM($I393:P393)&lt;SUMIF($J$5:P$5, $D393,$J$366:P$366), SUMIF($J$5:P$5, $D393,$J$366:P$366)/$I$358, SUMIF($J$5:P$5, $D393,$J$366:P$366)-SUM($I393:P393))</f>
        <v>0</v>
      </c>
      <c r="R393" s="8">
        <f>IF(SUM($I393:Q393)&lt;SUMIF($J$5:Q$5, $D393,$J$366:Q$366), SUMIF($J$5:Q$5, $D393,$J$366:Q$366)/$I$358, SUMIF($J$5:Q$5, $D393,$J$366:Q$366)-SUM($I393:Q393))</f>
        <v>0</v>
      </c>
      <c r="S393" s="8">
        <f>IF(SUM($I393:R393)&lt;SUMIF($J$5:R$5, $D393,$J$366:R$366), SUMIF($J$5:R$5, $D393,$J$366:R$366)/$I$358, SUMIF($J$5:R$5, $D393,$J$366:R$366)-SUM($I393:R393))</f>
        <v>0</v>
      </c>
      <c r="T393" s="8">
        <f>IF(SUM($I393:S393)&lt;SUMIF($J$5:S$5, $D393,$J$366:S$366), SUMIF($J$5:S$5, $D393,$J$366:S$366)/$I$358, SUMIF($J$5:S$5, $D393,$J$366:S$366)-SUM($I393:S393))</f>
        <v>0</v>
      </c>
      <c r="U393" s="8">
        <f>IF(SUM($I393:T393)&lt;SUMIF($J$5:T$5, $D393,$J$366:T$366), SUMIF($J$5:T$5, $D393,$J$366:T$366)/$I$358, SUMIF($J$5:T$5, $D393,$J$366:T$366)-SUM($I393:T393))</f>
        <v>0</v>
      </c>
      <c r="V393" s="8">
        <f>IF(SUM($I393:U393)&lt;SUMIF($J$5:U$5, $D393,$J$366:U$366), SUMIF($J$5:U$5, $D393,$J$366:U$366)/$I$358, SUMIF($J$5:U$5, $D393,$J$366:U$366)-SUM($I393:U393))</f>
        <v>0</v>
      </c>
      <c r="W393" s="8">
        <f>IF(SUM($I393:V393)&lt;SUMIF($J$5:V$5, $D393,$J$366:V$366), SUMIF($J$5:V$5, $D393,$J$366:V$366)/$I$358, SUMIF($J$5:V$5, $D393,$J$366:V$366)-SUM($I393:V393))</f>
        <v>0</v>
      </c>
      <c r="X393" s="8">
        <f>IF(SUM($I393:W393)&lt;SUMIF($J$5:W$5, $D393,$J$366:W$366), SUMIF($J$5:W$5, $D393,$J$366:W$366)/$I$358, SUMIF($J$5:W$5, $D393,$J$366:W$366)-SUM($I393:W393))</f>
        <v>0</v>
      </c>
      <c r="Y393" s="8">
        <f>IF(SUM($I393:X393)&lt;SUMIF($J$5:X$5, $D393,$J$366:X$366), SUMIF($J$5:X$5, $D393,$J$366:X$366)/$I$358, SUMIF($J$5:X$5, $D393,$J$366:X$366)-SUM($I393:X393))</f>
        <v>0</v>
      </c>
      <c r="Z393" s="8">
        <f>IF(SUM($I393:Y393)&lt;SUMIF($J$5:Y$5, $D393,$J$366:Y$366), SUMIF($J$5:Y$5, $D393,$J$366:Y$366)/$I$358, SUMIF($J$5:Y$5, $D393,$J$366:Y$366)-SUM($I393:Y393))</f>
        <v>0</v>
      </c>
      <c r="AA393" s="8">
        <f>IF(SUM($I393:Z393)&lt;SUMIF($J$5:Z$5, $D393,$J$366:Z$366), SUMIF($J$5:Z$5, $D393,$J$366:Z$366)/$I$358, SUMIF($J$5:Z$5, $D393,$J$366:Z$366)-SUM($I393:Z393))</f>
        <v>0</v>
      </c>
      <c r="AB393" s="8">
        <f>IF(SUM($I393:AA393)&lt;SUMIF($J$5:AA$5, $D393,$J$366:AA$366), SUMIF($J$5:AA$5, $D393,$J$366:AA$366)/$I$358, SUMIF($J$5:AA$5, $D393,$J$366:AA$366)-SUM($I393:AA393))</f>
        <v>0</v>
      </c>
      <c r="AC393" s="8">
        <f>IF(SUM($I393:AB393)&lt;SUMIF($J$5:AB$5, $D393,$J$366:AB$366), SUMIF($J$5:AB$5, $D393,$J$366:AB$366)/$I$358, SUMIF($J$5:AB$5, $D393,$J$366:AB$366)-SUM($I393:AB393))</f>
        <v>0</v>
      </c>
      <c r="AD393" s="8">
        <f>IF(SUM($I393:AC393)&lt;SUMIF($J$5:AC$5, $D393,$J$366:AC$366), SUMIF($J$5:AC$5, $D393,$J$366:AC$366)/$I$358, SUMIF($J$5:AC$5, $D393,$J$366:AC$366)-SUM($I393:AC393))</f>
        <v>0</v>
      </c>
      <c r="AE393" s="8">
        <f>IF(SUM($I393:AD393)&lt;SUMIF($J$5:AD$5, $D393,$J$366:AD$366), SUMIF($J$5:AD$5, $D393,$J$366:AD$366)/$I$358, SUMIF($J$5:AD$5, $D393,$J$366:AD$366)-SUM($I393:AD393))</f>
        <v>0</v>
      </c>
      <c r="AF393" s="8">
        <f>IF(SUM($I393:AE393)&lt;SUMIF($J$5:AE$5, $D393,$J$366:AE$366), SUMIF($J$5:AE$5, $D393,$J$366:AE$366)/$I$358, SUMIF($J$5:AE$5, $D393,$J$366:AE$366)-SUM($I393:AE393))</f>
        <v>0</v>
      </c>
      <c r="AG393" s="8">
        <f>IF(SUM($I393:AF393)&lt;SUMIF($J$5:AF$5, $D393,$J$366:AF$366), SUMIF($J$5:AF$5, $D393,$J$366:AF$366)/$I$358, SUMIF($J$5:AF$5, $D393,$J$366:AF$366)-SUM($I393:AF393))</f>
        <v>0</v>
      </c>
      <c r="AH393" s="8">
        <f>IF(SUM($I393:AG393)&lt;SUMIF($J$5:AG$5, $D393,$J$366:AG$366), SUMIF($J$5:AG$5, $D393,$J$366:AG$366)/$I$358, SUMIF($J$5:AG$5, $D393,$J$366:AG$366)-SUM($I393:AG393))</f>
        <v>0</v>
      </c>
      <c r="AI393" s="8">
        <f>IF(SUM($I393:AH393)&lt;SUMIF($J$5:AH$5, $D393,$J$366:AH$366), SUMIF($J$5:AH$5, $D393,$J$366:AH$366)/$I$358, SUMIF($J$5:AH$5, $D393,$J$366:AH$366)-SUM($I393:AH393))</f>
        <v>0</v>
      </c>
      <c r="AJ393" s="8">
        <f>IF(SUM($I393:AI393)&lt;SUMIF($J$5:AI$5, $D393,$J$366:AI$366), SUMIF($J$5:AI$5, $D393,$J$366:AI$366)/$I$358, SUMIF($J$5:AI$5, $D393,$J$366:AI$366)-SUM($I393:AI393))</f>
        <v>0.59707247441263422</v>
      </c>
      <c r="AK393" s="8">
        <f>IF(SUM($I393:AJ393)&lt;SUMIF($J$5:AJ$5, $D393,$J$366:AJ$366), SUMIF($J$5:AJ$5, $D393,$J$366:AJ$366)/$I$358, SUMIF($J$5:AJ$5, $D393,$J$366:AJ$366)-SUM($I393:AJ393))</f>
        <v>0.59707247441263422</v>
      </c>
      <c r="AL393" s="8">
        <f>IF(SUM($I393:AK393)&lt;SUMIF($J$5:AK$5, $D393,$J$366:AK$366), SUMIF($J$5:AK$5, $D393,$J$366:AK$366)/$I$358, SUMIF($J$5:AK$5, $D393,$J$366:AK$366)-SUM($I393:AK393))</f>
        <v>0.59707247441263422</v>
      </c>
      <c r="AM393" s="8">
        <f>IF(SUM($I393:AL393)&lt;SUMIF($J$5:AL$5, $D393,$J$366:AL$366), SUMIF($J$5:AL$5, $D393,$J$366:AL$366)/$I$358, SUMIF($J$5:AL$5, $D393,$J$366:AL$366)-SUM($I393:AL393))</f>
        <v>0.59707247441263422</v>
      </c>
      <c r="AP393" s="9"/>
    </row>
    <row r="394" spans="4:42" ht="12.75" customHeight="1">
      <c r="D394" s="36">
        <f t="shared" si="260"/>
        <v>2037</v>
      </c>
      <c r="E394" s="1" t="s">
        <v>50</v>
      </c>
      <c r="I394" s="57"/>
      <c r="J394" s="8">
        <f>IF(SUM($I394:I394)&lt;SUMIF(I$5:$J$5, $D394,I$366:$J$366), SUMIF(I$5:$J$5, $D394,I$366:$J$366)/$I$358, SUMIF(I$5:$J$5, $D394,I$366:$J$366)-SUM($I394:I394))</f>
        <v>0</v>
      </c>
      <c r="K394" s="8">
        <f>IF(SUM($I394:J394)&lt;SUMIF(J$5:$J$5, $D394,J$366:$J$366), SUMIF(J$5:$J$5, $D394,J$366:$J$366)/$I$358, SUMIF(J$5:$J$5, $D394,J$366:$J$366)-SUM($I394:J394))</f>
        <v>0</v>
      </c>
      <c r="L394" s="8">
        <f>IF(SUM($I394:K394)&lt;SUMIF($J$5:K$5, $D394,$J$366:K$366), SUMIF($J$5:K$5, $D394,$J$366:K$366)/$I$358, SUMIF($J$5:K$5, $D394,$J$366:K$366)-SUM($I394:K394))</f>
        <v>0</v>
      </c>
      <c r="M394" s="8">
        <f>IF(SUM($I394:L394)&lt;SUMIF($J$5:L$5, $D394,$J$366:L$366), SUMIF($J$5:L$5, $D394,$J$366:L$366)/$I$358, SUMIF($J$5:L$5, $D394,$J$366:L$366)-SUM($I394:L394))</f>
        <v>0</v>
      </c>
      <c r="N394" s="8">
        <f>IF(SUM($I394:M394)&lt;SUMIF($J$5:M$5, $D394,$J$366:M$366), SUMIF($J$5:M$5, $D394,$J$366:M$366)/$I$358, SUMIF($J$5:M$5, $D394,$J$366:M$366)-SUM($I394:M394))</f>
        <v>0</v>
      </c>
      <c r="O394" s="8">
        <f>IF(SUM($I394:N394)&lt;SUMIF($J$5:N$5, $D394,$J$366:N$366), SUMIF($J$5:N$5, $D394,$J$366:N$366)/$I$358, SUMIF($J$5:N$5, $D394,$J$366:N$366)-SUM($I394:N394))</f>
        <v>0</v>
      </c>
      <c r="P394" s="8">
        <f>IF(SUM($I394:O394)&lt;SUMIF($J$5:O$5, $D394,$J$366:O$366), SUMIF($J$5:O$5, $D394,$J$366:O$366)/$I$358, SUMIF($J$5:O$5, $D394,$J$366:O$366)-SUM($I394:O394))</f>
        <v>0</v>
      </c>
      <c r="Q394" s="8">
        <f>IF(SUM($I394:P394)&lt;SUMIF($J$5:P$5, $D394,$J$366:P$366), SUMIF($J$5:P$5, $D394,$J$366:P$366)/$I$358, SUMIF($J$5:P$5, $D394,$J$366:P$366)-SUM($I394:P394))</f>
        <v>0</v>
      </c>
      <c r="R394" s="8">
        <f>IF(SUM($I394:Q394)&lt;SUMIF($J$5:Q$5, $D394,$J$366:Q$366), SUMIF($J$5:Q$5, $D394,$J$366:Q$366)/$I$358, SUMIF($J$5:Q$5, $D394,$J$366:Q$366)-SUM($I394:Q394))</f>
        <v>0</v>
      </c>
      <c r="S394" s="8">
        <f>IF(SUM($I394:R394)&lt;SUMIF($J$5:R$5, $D394,$J$366:R$366), SUMIF($J$5:R$5, $D394,$J$366:R$366)/$I$358, SUMIF($J$5:R$5, $D394,$J$366:R$366)-SUM($I394:R394))</f>
        <v>0</v>
      </c>
      <c r="T394" s="8">
        <f>IF(SUM($I394:S394)&lt;SUMIF($J$5:S$5, $D394,$J$366:S$366), SUMIF($J$5:S$5, $D394,$J$366:S$366)/$I$358, SUMIF($J$5:S$5, $D394,$J$366:S$366)-SUM($I394:S394))</f>
        <v>0</v>
      </c>
      <c r="U394" s="8">
        <f>IF(SUM($I394:T394)&lt;SUMIF($J$5:T$5, $D394,$J$366:T$366), SUMIF($J$5:T$5, $D394,$J$366:T$366)/$I$358, SUMIF($J$5:T$5, $D394,$J$366:T$366)-SUM($I394:T394))</f>
        <v>0</v>
      </c>
      <c r="V394" s="8">
        <f>IF(SUM($I394:U394)&lt;SUMIF($J$5:U$5, $D394,$J$366:U$366), SUMIF($J$5:U$5, $D394,$J$366:U$366)/$I$358, SUMIF($J$5:U$5, $D394,$J$366:U$366)-SUM($I394:U394))</f>
        <v>0</v>
      </c>
      <c r="W394" s="8">
        <f>IF(SUM($I394:V394)&lt;SUMIF($J$5:V$5, $D394,$J$366:V$366), SUMIF($J$5:V$5, $D394,$J$366:V$366)/$I$358, SUMIF($J$5:V$5, $D394,$J$366:V$366)-SUM($I394:V394))</f>
        <v>0</v>
      </c>
      <c r="X394" s="8">
        <f>IF(SUM($I394:W394)&lt;SUMIF($J$5:W$5, $D394,$J$366:W$366), SUMIF($J$5:W$5, $D394,$J$366:W$366)/$I$358, SUMIF($J$5:W$5, $D394,$J$366:W$366)-SUM($I394:W394))</f>
        <v>0</v>
      </c>
      <c r="Y394" s="8">
        <f>IF(SUM($I394:X394)&lt;SUMIF($J$5:X$5, $D394,$J$366:X$366), SUMIF($J$5:X$5, $D394,$J$366:X$366)/$I$358, SUMIF($J$5:X$5, $D394,$J$366:X$366)-SUM($I394:X394))</f>
        <v>0</v>
      </c>
      <c r="Z394" s="8">
        <f>IF(SUM($I394:Y394)&lt;SUMIF($J$5:Y$5, $D394,$J$366:Y$366), SUMIF($J$5:Y$5, $D394,$J$366:Y$366)/$I$358, SUMIF($J$5:Y$5, $D394,$J$366:Y$366)-SUM($I394:Y394))</f>
        <v>0</v>
      </c>
      <c r="AA394" s="8">
        <f>IF(SUM($I394:Z394)&lt;SUMIF($J$5:Z$5, $D394,$J$366:Z$366), SUMIF($J$5:Z$5, $D394,$J$366:Z$366)/$I$358, SUMIF($J$5:Z$5, $D394,$J$366:Z$366)-SUM($I394:Z394))</f>
        <v>0</v>
      </c>
      <c r="AB394" s="8">
        <f>IF(SUM($I394:AA394)&lt;SUMIF($J$5:AA$5, $D394,$J$366:AA$366), SUMIF($J$5:AA$5, $D394,$J$366:AA$366)/$I$358, SUMIF($J$5:AA$5, $D394,$J$366:AA$366)-SUM($I394:AA394))</f>
        <v>0</v>
      </c>
      <c r="AC394" s="8">
        <f>IF(SUM($I394:AB394)&lt;SUMIF($J$5:AB$5, $D394,$J$366:AB$366), SUMIF($J$5:AB$5, $D394,$J$366:AB$366)/$I$358, SUMIF($J$5:AB$5, $D394,$J$366:AB$366)-SUM($I394:AB394))</f>
        <v>0</v>
      </c>
      <c r="AD394" s="8">
        <f>IF(SUM($I394:AC394)&lt;SUMIF($J$5:AC$5, $D394,$J$366:AC$366), SUMIF($J$5:AC$5, $D394,$J$366:AC$366)/$I$358, SUMIF($J$5:AC$5, $D394,$J$366:AC$366)-SUM($I394:AC394))</f>
        <v>0</v>
      </c>
      <c r="AE394" s="8">
        <f>IF(SUM($I394:AD394)&lt;SUMIF($J$5:AD$5, $D394,$J$366:AD$366), SUMIF($J$5:AD$5, $D394,$J$366:AD$366)/$I$358, SUMIF($J$5:AD$5, $D394,$J$366:AD$366)-SUM($I394:AD394))</f>
        <v>0</v>
      </c>
      <c r="AF394" s="8">
        <f>IF(SUM($I394:AE394)&lt;SUMIF($J$5:AE$5, $D394,$J$366:AE$366), SUMIF($J$5:AE$5, $D394,$J$366:AE$366)/$I$358, SUMIF($J$5:AE$5, $D394,$J$366:AE$366)-SUM($I394:AE394))</f>
        <v>0</v>
      </c>
      <c r="AG394" s="8">
        <f>IF(SUM($I394:AF394)&lt;SUMIF($J$5:AF$5, $D394,$J$366:AF$366), SUMIF($J$5:AF$5, $D394,$J$366:AF$366)/$I$358, SUMIF($J$5:AF$5, $D394,$J$366:AF$366)-SUM($I394:AF394))</f>
        <v>0</v>
      </c>
      <c r="AH394" s="8">
        <f>IF(SUM($I394:AG394)&lt;SUMIF($J$5:AG$5, $D394,$J$366:AG$366), SUMIF($J$5:AG$5, $D394,$J$366:AG$366)/$I$358, SUMIF($J$5:AG$5, $D394,$J$366:AG$366)-SUM($I394:AG394))</f>
        <v>0</v>
      </c>
      <c r="AI394" s="8">
        <f>IF(SUM($I394:AH394)&lt;SUMIF($J$5:AH$5, $D394,$J$366:AH$366), SUMIF($J$5:AH$5, $D394,$J$366:AH$366)/$I$358, SUMIF($J$5:AH$5, $D394,$J$366:AH$366)-SUM($I394:AH394))</f>
        <v>0</v>
      </c>
      <c r="AJ394" s="8">
        <f>IF(SUM($I394:AI394)&lt;SUMIF($J$5:AI$5, $D394,$J$366:AI$366), SUMIF($J$5:AI$5, $D394,$J$366:AI$366)/$I$358, SUMIF($J$5:AI$5, $D394,$J$366:AI$366)-SUM($I394:AI394))</f>
        <v>0</v>
      </c>
      <c r="AK394" s="8">
        <f>IF(SUM($I394:AJ394)&lt;SUMIF($J$5:AJ$5, $D394,$J$366:AJ$366), SUMIF($J$5:AJ$5, $D394,$J$366:AJ$366)/$I$358, SUMIF($J$5:AJ$5, $D394,$J$366:AJ$366)-SUM($I394:AJ394))</f>
        <v>0.59707247441263422</v>
      </c>
      <c r="AL394" s="8">
        <f>IF(SUM($I394:AK394)&lt;SUMIF($J$5:AK$5, $D394,$J$366:AK$366), SUMIF($J$5:AK$5, $D394,$J$366:AK$366)/$I$358, SUMIF($J$5:AK$5, $D394,$J$366:AK$366)-SUM($I394:AK394))</f>
        <v>0.59707247441263422</v>
      </c>
      <c r="AM394" s="8">
        <f>IF(SUM($I394:AL394)&lt;SUMIF($J$5:AL$5, $D394,$J$366:AL$366), SUMIF($J$5:AL$5, $D394,$J$366:AL$366)/$I$358, SUMIF($J$5:AL$5, $D394,$J$366:AL$366)-SUM($I394:AL394))</f>
        <v>0.59707247441263422</v>
      </c>
      <c r="AP394" s="9"/>
    </row>
    <row r="395" spans="4:42" ht="12.75" customHeight="1">
      <c r="D395" s="36">
        <f t="shared" si="260"/>
        <v>2038</v>
      </c>
      <c r="E395" s="1" t="s">
        <v>50</v>
      </c>
      <c r="I395" s="57"/>
      <c r="J395" s="8">
        <f>IF(SUM($I395:I395)&lt;SUMIF(I$5:$J$5, $D395,I$366:$J$366), SUMIF(I$5:$J$5, $D395,I$366:$J$366)/$I$358, SUMIF(I$5:$J$5, $D395,I$366:$J$366)-SUM($I395:I395))</f>
        <v>0</v>
      </c>
      <c r="K395" s="8">
        <f>IF(SUM($I395:J395)&lt;SUMIF(J$5:$J$5, $D395,J$366:$J$366), SUMIF(J$5:$J$5, $D395,J$366:$J$366)/$I$358, SUMIF(J$5:$J$5, $D395,J$366:$J$366)-SUM($I395:J395))</f>
        <v>0</v>
      </c>
      <c r="L395" s="8">
        <f>IF(SUM($I395:K395)&lt;SUMIF($J$5:K$5, $D395,$J$366:K$366), SUMIF($J$5:K$5, $D395,$J$366:K$366)/$I$358, SUMIF($J$5:K$5, $D395,$J$366:K$366)-SUM($I395:K395))</f>
        <v>0</v>
      </c>
      <c r="M395" s="8">
        <f>IF(SUM($I395:L395)&lt;SUMIF($J$5:L$5, $D395,$J$366:L$366), SUMIF($J$5:L$5, $D395,$J$366:L$366)/$I$358, SUMIF($J$5:L$5, $D395,$J$366:L$366)-SUM($I395:L395))</f>
        <v>0</v>
      </c>
      <c r="N395" s="8">
        <f>IF(SUM($I395:M395)&lt;SUMIF($J$5:M$5, $D395,$J$366:M$366), SUMIF($J$5:M$5, $D395,$J$366:M$366)/$I$358, SUMIF($J$5:M$5, $D395,$J$366:M$366)-SUM($I395:M395))</f>
        <v>0</v>
      </c>
      <c r="O395" s="8">
        <f>IF(SUM($I395:N395)&lt;SUMIF($J$5:N$5, $D395,$J$366:N$366), SUMIF($J$5:N$5, $D395,$J$366:N$366)/$I$358, SUMIF($J$5:N$5, $D395,$J$366:N$366)-SUM($I395:N395))</f>
        <v>0</v>
      </c>
      <c r="P395" s="8">
        <f>IF(SUM($I395:O395)&lt;SUMIF($J$5:O$5, $D395,$J$366:O$366), SUMIF($J$5:O$5, $D395,$J$366:O$366)/$I$358, SUMIF($J$5:O$5, $D395,$J$366:O$366)-SUM($I395:O395))</f>
        <v>0</v>
      </c>
      <c r="Q395" s="8">
        <f>IF(SUM($I395:P395)&lt;SUMIF($J$5:P$5, $D395,$J$366:P$366), SUMIF($J$5:P$5, $D395,$J$366:P$366)/$I$358, SUMIF($J$5:P$5, $D395,$J$366:P$366)-SUM($I395:P395))</f>
        <v>0</v>
      </c>
      <c r="R395" s="8">
        <f>IF(SUM($I395:Q395)&lt;SUMIF($J$5:Q$5, $D395,$J$366:Q$366), SUMIF($J$5:Q$5, $D395,$J$366:Q$366)/$I$358, SUMIF($J$5:Q$5, $D395,$J$366:Q$366)-SUM($I395:Q395))</f>
        <v>0</v>
      </c>
      <c r="S395" s="8">
        <f>IF(SUM($I395:R395)&lt;SUMIF($J$5:R$5, $D395,$J$366:R$366), SUMIF($J$5:R$5, $D395,$J$366:R$366)/$I$358, SUMIF($J$5:R$5, $D395,$J$366:R$366)-SUM($I395:R395))</f>
        <v>0</v>
      </c>
      <c r="T395" s="8">
        <f>IF(SUM($I395:S395)&lt;SUMIF($J$5:S$5, $D395,$J$366:S$366), SUMIF($J$5:S$5, $D395,$J$366:S$366)/$I$358, SUMIF($J$5:S$5, $D395,$J$366:S$366)-SUM($I395:S395))</f>
        <v>0</v>
      </c>
      <c r="U395" s="8">
        <f>IF(SUM($I395:T395)&lt;SUMIF($J$5:T$5, $D395,$J$366:T$366), SUMIF($J$5:T$5, $D395,$J$366:T$366)/$I$358, SUMIF($J$5:T$5, $D395,$J$366:T$366)-SUM($I395:T395))</f>
        <v>0</v>
      </c>
      <c r="V395" s="8">
        <f>IF(SUM($I395:U395)&lt;SUMIF($J$5:U$5, $D395,$J$366:U$366), SUMIF($J$5:U$5, $D395,$J$366:U$366)/$I$358, SUMIF($J$5:U$5, $D395,$J$366:U$366)-SUM($I395:U395))</f>
        <v>0</v>
      </c>
      <c r="W395" s="8">
        <f>IF(SUM($I395:V395)&lt;SUMIF($J$5:V$5, $D395,$J$366:V$366), SUMIF($J$5:V$5, $D395,$J$366:V$366)/$I$358, SUMIF($J$5:V$5, $D395,$J$366:V$366)-SUM($I395:V395))</f>
        <v>0</v>
      </c>
      <c r="X395" s="8">
        <f>IF(SUM($I395:W395)&lt;SUMIF($J$5:W$5, $D395,$J$366:W$366), SUMIF($J$5:W$5, $D395,$J$366:W$366)/$I$358, SUMIF($J$5:W$5, $D395,$J$366:W$366)-SUM($I395:W395))</f>
        <v>0</v>
      </c>
      <c r="Y395" s="8">
        <f>IF(SUM($I395:X395)&lt;SUMIF($J$5:X$5, $D395,$J$366:X$366), SUMIF($J$5:X$5, $D395,$J$366:X$366)/$I$358, SUMIF($J$5:X$5, $D395,$J$366:X$366)-SUM($I395:X395))</f>
        <v>0</v>
      </c>
      <c r="Z395" s="8">
        <f>IF(SUM($I395:Y395)&lt;SUMIF($J$5:Y$5, $D395,$J$366:Y$366), SUMIF($J$5:Y$5, $D395,$J$366:Y$366)/$I$358, SUMIF($J$5:Y$5, $D395,$J$366:Y$366)-SUM($I395:Y395))</f>
        <v>0</v>
      </c>
      <c r="AA395" s="8">
        <f>IF(SUM($I395:Z395)&lt;SUMIF($J$5:Z$5, $D395,$J$366:Z$366), SUMIF($J$5:Z$5, $D395,$J$366:Z$366)/$I$358, SUMIF($J$5:Z$5, $D395,$J$366:Z$366)-SUM($I395:Z395))</f>
        <v>0</v>
      </c>
      <c r="AB395" s="8">
        <f>IF(SUM($I395:AA395)&lt;SUMIF($J$5:AA$5, $D395,$J$366:AA$366), SUMIF($J$5:AA$5, $D395,$J$366:AA$366)/$I$358, SUMIF($J$5:AA$5, $D395,$J$366:AA$366)-SUM($I395:AA395))</f>
        <v>0</v>
      </c>
      <c r="AC395" s="8">
        <f>IF(SUM($I395:AB395)&lt;SUMIF($J$5:AB$5, $D395,$J$366:AB$366), SUMIF($J$5:AB$5, $D395,$J$366:AB$366)/$I$358, SUMIF($J$5:AB$5, $D395,$J$366:AB$366)-SUM($I395:AB395))</f>
        <v>0</v>
      </c>
      <c r="AD395" s="8">
        <f>IF(SUM($I395:AC395)&lt;SUMIF($J$5:AC$5, $D395,$J$366:AC$366), SUMIF($J$5:AC$5, $D395,$J$366:AC$366)/$I$358, SUMIF($J$5:AC$5, $D395,$J$366:AC$366)-SUM($I395:AC395))</f>
        <v>0</v>
      </c>
      <c r="AE395" s="8">
        <f>IF(SUM($I395:AD395)&lt;SUMIF($J$5:AD$5, $D395,$J$366:AD$366), SUMIF($J$5:AD$5, $D395,$J$366:AD$366)/$I$358, SUMIF($J$5:AD$5, $D395,$J$366:AD$366)-SUM($I395:AD395))</f>
        <v>0</v>
      </c>
      <c r="AF395" s="8">
        <f>IF(SUM($I395:AE395)&lt;SUMIF($J$5:AE$5, $D395,$J$366:AE$366), SUMIF($J$5:AE$5, $D395,$J$366:AE$366)/$I$358, SUMIF($J$5:AE$5, $D395,$J$366:AE$366)-SUM($I395:AE395))</f>
        <v>0</v>
      </c>
      <c r="AG395" s="8">
        <f>IF(SUM($I395:AF395)&lt;SUMIF($J$5:AF$5, $D395,$J$366:AF$366), SUMIF($J$5:AF$5, $D395,$J$366:AF$366)/$I$358, SUMIF($J$5:AF$5, $D395,$J$366:AF$366)-SUM($I395:AF395))</f>
        <v>0</v>
      </c>
      <c r="AH395" s="8">
        <f>IF(SUM($I395:AG395)&lt;SUMIF($J$5:AG$5, $D395,$J$366:AG$366), SUMIF($J$5:AG$5, $D395,$J$366:AG$366)/$I$358, SUMIF($J$5:AG$5, $D395,$J$366:AG$366)-SUM($I395:AG395))</f>
        <v>0</v>
      </c>
      <c r="AI395" s="8">
        <f>IF(SUM($I395:AH395)&lt;SUMIF($J$5:AH$5, $D395,$J$366:AH$366), SUMIF($J$5:AH$5, $D395,$J$366:AH$366)/$I$358, SUMIF($J$5:AH$5, $D395,$J$366:AH$366)-SUM($I395:AH395))</f>
        <v>0</v>
      </c>
      <c r="AJ395" s="8">
        <f>IF(SUM($I395:AI395)&lt;SUMIF($J$5:AI$5, $D395,$J$366:AI$366), SUMIF($J$5:AI$5, $D395,$J$366:AI$366)/$I$358, SUMIF($J$5:AI$5, $D395,$J$366:AI$366)-SUM($I395:AI395))</f>
        <v>0</v>
      </c>
      <c r="AK395" s="8">
        <f>IF(SUM($I395:AJ395)&lt;SUMIF($J$5:AJ$5, $D395,$J$366:AJ$366), SUMIF($J$5:AJ$5, $D395,$J$366:AJ$366)/$I$358, SUMIF($J$5:AJ$5, $D395,$J$366:AJ$366)-SUM($I395:AJ395))</f>
        <v>0</v>
      </c>
      <c r="AL395" s="8">
        <f>IF(SUM($I395:AK395)&lt;SUMIF($J$5:AK$5, $D395,$J$366:AK$366), SUMIF($J$5:AK$5, $D395,$J$366:AK$366)/$I$358, SUMIF($J$5:AK$5, $D395,$J$366:AK$366)-SUM($I395:AK395))</f>
        <v>0.59707247441263422</v>
      </c>
      <c r="AM395" s="8">
        <f>IF(SUM($I395:AL395)&lt;SUMIF($J$5:AL$5, $D395,$J$366:AL$366), SUMIF($J$5:AL$5, $D395,$J$366:AL$366)/$I$358, SUMIF($J$5:AL$5, $D395,$J$366:AL$366)-SUM($I395:AL395))</f>
        <v>0.59707247441263422</v>
      </c>
      <c r="AP395" s="9"/>
    </row>
    <row r="396" spans="4:42" ht="12.75" customHeight="1">
      <c r="D396" s="36">
        <f t="shared" si="260"/>
        <v>2039</v>
      </c>
      <c r="E396" s="1" t="s">
        <v>50</v>
      </c>
      <c r="I396" s="57"/>
      <c r="J396" s="8">
        <f>IF(SUM($I396:I396)&lt;SUMIF(I$5:$J$5, $D396,I$366:$J$366), SUMIF(I$5:$J$5, $D396,I$366:$J$366)/$I$358, SUMIF(I$5:$J$5, $D396,I$366:$J$366)-SUM($I396:I396))</f>
        <v>0</v>
      </c>
      <c r="K396" s="8">
        <f>IF(SUM($I396:J396)&lt;SUMIF(J$5:$J$5, $D396,J$366:$J$366), SUMIF(J$5:$J$5, $D396,J$366:$J$366)/$I$358, SUMIF(J$5:$J$5, $D396,J$366:$J$366)-SUM($I396:J396))</f>
        <v>0</v>
      </c>
      <c r="L396" s="8">
        <f>IF(SUM($I396:K396)&lt;SUMIF($J$5:K$5, $D396,$J$366:K$366), SUMIF($J$5:K$5, $D396,$J$366:K$366)/$I$358, SUMIF($J$5:K$5, $D396,$J$366:K$366)-SUM($I396:K396))</f>
        <v>0</v>
      </c>
      <c r="M396" s="8">
        <f>IF(SUM($I396:L396)&lt;SUMIF($J$5:L$5, $D396,$J$366:L$366), SUMIF($J$5:L$5, $D396,$J$366:L$366)/$I$358, SUMIF($J$5:L$5, $D396,$J$366:L$366)-SUM($I396:L396))</f>
        <v>0</v>
      </c>
      <c r="N396" s="8">
        <f>IF(SUM($I396:M396)&lt;SUMIF($J$5:M$5, $D396,$J$366:M$366), SUMIF($J$5:M$5, $D396,$J$366:M$366)/$I$358, SUMIF($J$5:M$5, $D396,$J$366:M$366)-SUM($I396:M396))</f>
        <v>0</v>
      </c>
      <c r="O396" s="8">
        <f>IF(SUM($I396:N396)&lt;SUMIF($J$5:N$5, $D396,$J$366:N$366), SUMIF($J$5:N$5, $D396,$J$366:N$366)/$I$358, SUMIF($J$5:N$5, $D396,$J$366:N$366)-SUM($I396:N396))</f>
        <v>0</v>
      </c>
      <c r="P396" s="8">
        <f>IF(SUM($I396:O396)&lt;SUMIF($J$5:O$5, $D396,$J$366:O$366), SUMIF($J$5:O$5, $D396,$J$366:O$366)/$I$358, SUMIF($J$5:O$5, $D396,$J$366:O$366)-SUM($I396:O396))</f>
        <v>0</v>
      </c>
      <c r="Q396" s="8">
        <f>IF(SUM($I396:P396)&lt;SUMIF($J$5:P$5, $D396,$J$366:P$366), SUMIF($J$5:P$5, $D396,$J$366:P$366)/$I$358, SUMIF($J$5:P$5, $D396,$J$366:P$366)-SUM($I396:P396))</f>
        <v>0</v>
      </c>
      <c r="R396" s="8">
        <f>IF(SUM($I396:Q396)&lt;SUMIF($J$5:Q$5, $D396,$J$366:Q$366), SUMIF($J$5:Q$5, $D396,$J$366:Q$366)/$I$358, SUMIF($J$5:Q$5, $D396,$J$366:Q$366)-SUM($I396:Q396))</f>
        <v>0</v>
      </c>
      <c r="S396" s="8">
        <f>IF(SUM($I396:R396)&lt;SUMIF($J$5:R$5, $D396,$J$366:R$366), SUMIF($J$5:R$5, $D396,$J$366:R$366)/$I$358, SUMIF($J$5:R$5, $D396,$J$366:R$366)-SUM($I396:R396))</f>
        <v>0</v>
      </c>
      <c r="T396" s="8">
        <f>IF(SUM($I396:S396)&lt;SUMIF($J$5:S$5, $D396,$J$366:S$366), SUMIF($J$5:S$5, $D396,$J$366:S$366)/$I$358, SUMIF($J$5:S$5, $D396,$J$366:S$366)-SUM($I396:S396))</f>
        <v>0</v>
      </c>
      <c r="U396" s="8">
        <f>IF(SUM($I396:T396)&lt;SUMIF($J$5:T$5, $D396,$J$366:T$366), SUMIF($J$5:T$5, $D396,$J$366:T$366)/$I$358, SUMIF($J$5:T$5, $D396,$J$366:T$366)-SUM($I396:T396))</f>
        <v>0</v>
      </c>
      <c r="V396" s="8">
        <f>IF(SUM($I396:U396)&lt;SUMIF($J$5:U$5, $D396,$J$366:U$366), SUMIF($J$5:U$5, $D396,$J$366:U$366)/$I$358, SUMIF($J$5:U$5, $D396,$J$366:U$366)-SUM($I396:U396))</f>
        <v>0</v>
      </c>
      <c r="W396" s="8">
        <f>IF(SUM($I396:V396)&lt;SUMIF($J$5:V$5, $D396,$J$366:V$366), SUMIF($J$5:V$5, $D396,$J$366:V$366)/$I$358, SUMIF($J$5:V$5, $D396,$J$366:V$366)-SUM($I396:V396))</f>
        <v>0</v>
      </c>
      <c r="X396" s="8">
        <f>IF(SUM($I396:W396)&lt;SUMIF($J$5:W$5, $D396,$J$366:W$366), SUMIF($J$5:W$5, $D396,$J$366:W$366)/$I$358, SUMIF($J$5:W$5, $D396,$J$366:W$366)-SUM($I396:W396))</f>
        <v>0</v>
      </c>
      <c r="Y396" s="8">
        <f>IF(SUM($I396:X396)&lt;SUMIF($J$5:X$5, $D396,$J$366:X$366), SUMIF($J$5:X$5, $D396,$J$366:X$366)/$I$358, SUMIF($J$5:X$5, $D396,$J$366:X$366)-SUM($I396:X396))</f>
        <v>0</v>
      </c>
      <c r="Z396" s="8">
        <f>IF(SUM($I396:Y396)&lt;SUMIF($J$5:Y$5, $D396,$J$366:Y$366), SUMIF($J$5:Y$5, $D396,$J$366:Y$366)/$I$358, SUMIF($J$5:Y$5, $D396,$J$366:Y$366)-SUM($I396:Y396))</f>
        <v>0</v>
      </c>
      <c r="AA396" s="8">
        <f>IF(SUM($I396:Z396)&lt;SUMIF($J$5:Z$5, $D396,$J$366:Z$366), SUMIF($J$5:Z$5, $D396,$J$366:Z$366)/$I$358, SUMIF($J$5:Z$5, $D396,$J$366:Z$366)-SUM($I396:Z396))</f>
        <v>0</v>
      </c>
      <c r="AB396" s="8">
        <f>IF(SUM($I396:AA396)&lt;SUMIF($J$5:AA$5, $D396,$J$366:AA$366), SUMIF($J$5:AA$5, $D396,$J$366:AA$366)/$I$358, SUMIF($J$5:AA$5, $D396,$J$366:AA$366)-SUM($I396:AA396))</f>
        <v>0</v>
      </c>
      <c r="AC396" s="8">
        <f>IF(SUM($I396:AB396)&lt;SUMIF($J$5:AB$5, $D396,$J$366:AB$366), SUMIF($J$5:AB$5, $D396,$J$366:AB$366)/$I$358, SUMIF($J$5:AB$5, $D396,$J$366:AB$366)-SUM($I396:AB396))</f>
        <v>0</v>
      </c>
      <c r="AD396" s="8">
        <f>IF(SUM($I396:AC396)&lt;SUMIF($J$5:AC$5, $D396,$J$366:AC$366), SUMIF($J$5:AC$5, $D396,$J$366:AC$366)/$I$358, SUMIF($J$5:AC$5, $D396,$J$366:AC$366)-SUM($I396:AC396))</f>
        <v>0</v>
      </c>
      <c r="AE396" s="8">
        <f>IF(SUM($I396:AD396)&lt;SUMIF($J$5:AD$5, $D396,$J$366:AD$366), SUMIF($J$5:AD$5, $D396,$J$366:AD$366)/$I$358, SUMIF($J$5:AD$5, $D396,$J$366:AD$366)-SUM($I396:AD396))</f>
        <v>0</v>
      </c>
      <c r="AF396" s="8">
        <f>IF(SUM($I396:AE396)&lt;SUMIF($J$5:AE$5, $D396,$J$366:AE$366), SUMIF($J$5:AE$5, $D396,$J$366:AE$366)/$I$358, SUMIF($J$5:AE$5, $D396,$J$366:AE$366)-SUM($I396:AE396))</f>
        <v>0</v>
      </c>
      <c r="AG396" s="8">
        <f>IF(SUM($I396:AF396)&lt;SUMIF($J$5:AF$5, $D396,$J$366:AF$366), SUMIF($J$5:AF$5, $D396,$J$366:AF$366)/$I$358, SUMIF($J$5:AF$5, $D396,$J$366:AF$366)-SUM($I396:AF396))</f>
        <v>0</v>
      </c>
      <c r="AH396" s="8">
        <f>IF(SUM($I396:AG396)&lt;SUMIF($J$5:AG$5, $D396,$J$366:AG$366), SUMIF($J$5:AG$5, $D396,$J$366:AG$366)/$I$358, SUMIF($J$5:AG$5, $D396,$J$366:AG$366)-SUM($I396:AG396))</f>
        <v>0</v>
      </c>
      <c r="AI396" s="8">
        <f>IF(SUM($I396:AH396)&lt;SUMIF($J$5:AH$5, $D396,$J$366:AH$366), SUMIF($J$5:AH$5, $D396,$J$366:AH$366)/$I$358, SUMIF($J$5:AH$5, $D396,$J$366:AH$366)-SUM($I396:AH396))</f>
        <v>0</v>
      </c>
      <c r="AJ396" s="8">
        <f>IF(SUM($I396:AI396)&lt;SUMIF($J$5:AI$5, $D396,$J$366:AI$366), SUMIF($J$5:AI$5, $D396,$J$366:AI$366)/$I$358, SUMIF($J$5:AI$5, $D396,$J$366:AI$366)-SUM($I396:AI396))</f>
        <v>0</v>
      </c>
      <c r="AK396" s="8">
        <f>IF(SUM($I396:AJ396)&lt;SUMIF($J$5:AJ$5, $D396,$J$366:AJ$366), SUMIF($J$5:AJ$5, $D396,$J$366:AJ$366)/$I$358, SUMIF($J$5:AJ$5, $D396,$J$366:AJ$366)-SUM($I396:AJ396))</f>
        <v>0</v>
      </c>
      <c r="AL396" s="8">
        <f>IF(SUM($I396:AK396)&lt;SUMIF($J$5:AK$5, $D396,$J$366:AK$366), SUMIF($J$5:AK$5, $D396,$J$366:AK$366)/$I$358, SUMIF($J$5:AK$5, $D396,$J$366:AK$366)-SUM($I396:AK396))</f>
        <v>0</v>
      </c>
      <c r="AM396" s="8">
        <f>IF(SUM($I396:AL396)&lt;SUMIF($J$5:AL$5, $D396,$J$366:AL$366), SUMIF($J$5:AL$5, $D396,$J$366:AL$366)/$I$358, SUMIF($J$5:AL$5, $D396,$J$366:AL$366)-SUM($I396:AL396))</f>
        <v>0.59707247441263422</v>
      </c>
      <c r="AP396" s="9"/>
    </row>
    <row r="397" spans="4:42" ht="12.75" customHeight="1">
      <c r="D397" s="36">
        <f t="shared" si="260"/>
        <v>2040</v>
      </c>
      <c r="E397" s="1" t="s">
        <v>50</v>
      </c>
      <c r="I397" s="57"/>
      <c r="J397" s="8">
        <f>IF(SUM($I397:I397)&lt;SUMIF(I$5:$J$5, $D397,I$366:$J$366), SUMIF(I$5:$J$5, $D397,I$366:$J$366)/$I$358, SUMIF(I$5:$J$5, $D397,I$366:$J$366)-SUM($I397:I397))</f>
        <v>0</v>
      </c>
      <c r="K397" s="8">
        <f>IF(SUM($I397:J397)&lt;SUMIF(J$5:$J$5, $D397,J$366:$J$366), SUMIF(J$5:$J$5, $D397,J$366:$J$366)/$I$358, SUMIF(J$5:$J$5, $D397,J$366:$J$366)-SUM($I397:J397))</f>
        <v>0</v>
      </c>
      <c r="L397" s="8">
        <f>IF(SUM($I397:K397)&lt;SUMIF($J$5:K$5, $D397,$J$366:K$366), SUMIF($J$5:K$5, $D397,$J$366:K$366)/$I$358, SUMIF($J$5:K$5, $D397,$J$366:K$366)-SUM($I397:K397))</f>
        <v>0</v>
      </c>
      <c r="M397" s="8">
        <f>IF(SUM($I397:L397)&lt;SUMIF($J$5:L$5, $D397,$J$366:L$366), SUMIF($J$5:L$5, $D397,$J$366:L$366)/$I$358, SUMIF($J$5:L$5, $D397,$J$366:L$366)-SUM($I397:L397))</f>
        <v>0</v>
      </c>
      <c r="N397" s="8">
        <f>IF(SUM($I397:M397)&lt;SUMIF($J$5:M$5, $D397,$J$366:M$366), SUMIF($J$5:M$5, $D397,$J$366:M$366)/$I$358, SUMIF($J$5:M$5, $D397,$J$366:M$366)-SUM($I397:M397))</f>
        <v>0</v>
      </c>
      <c r="O397" s="8">
        <f>IF(SUM($I397:N397)&lt;SUMIF($J$5:N$5, $D397,$J$366:N$366), SUMIF($J$5:N$5, $D397,$J$366:N$366)/$I$358, SUMIF($J$5:N$5, $D397,$J$366:N$366)-SUM($I397:N397))</f>
        <v>0</v>
      </c>
      <c r="P397" s="8">
        <f>IF(SUM($I397:O397)&lt;SUMIF($J$5:O$5, $D397,$J$366:O$366), SUMIF($J$5:O$5, $D397,$J$366:O$366)/$I$358, SUMIF($J$5:O$5, $D397,$J$366:O$366)-SUM($I397:O397))</f>
        <v>0</v>
      </c>
      <c r="Q397" s="8">
        <f>IF(SUM($I397:P397)&lt;SUMIF($J$5:P$5, $D397,$J$366:P$366), SUMIF($J$5:P$5, $D397,$J$366:P$366)/$I$358, SUMIF($J$5:P$5, $D397,$J$366:P$366)-SUM($I397:P397))</f>
        <v>0</v>
      </c>
      <c r="R397" s="8">
        <f>IF(SUM($I397:Q397)&lt;SUMIF($J$5:Q$5, $D397,$J$366:Q$366), SUMIF($J$5:Q$5, $D397,$J$366:Q$366)/$I$358, SUMIF($J$5:Q$5, $D397,$J$366:Q$366)-SUM($I397:Q397))</f>
        <v>0</v>
      </c>
      <c r="S397" s="8">
        <f>IF(SUM($I397:R397)&lt;SUMIF($J$5:R$5, $D397,$J$366:R$366), SUMIF($J$5:R$5, $D397,$J$366:R$366)/$I$358, SUMIF($J$5:R$5, $D397,$J$366:R$366)-SUM($I397:R397))</f>
        <v>0</v>
      </c>
      <c r="T397" s="8">
        <f>IF(SUM($I397:S397)&lt;SUMIF($J$5:S$5, $D397,$J$366:S$366), SUMIF($J$5:S$5, $D397,$J$366:S$366)/$I$358, SUMIF($J$5:S$5, $D397,$J$366:S$366)-SUM($I397:S397))</f>
        <v>0</v>
      </c>
      <c r="U397" s="8">
        <f>IF(SUM($I397:T397)&lt;SUMIF($J$5:T$5, $D397,$J$366:T$366), SUMIF($J$5:T$5, $D397,$J$366:T$366)/$I$358, SUMIF($J$5:T$5, $D397,$J$366:T$366)-SUM($I397:T397))</f>
        <v>0</v>
      </c>
      <c r="V397" s="8">
        <f>IF(SUM($I397:U397)&lt;SUMIF($J$5:U$5, $D397,$J$366:U$366), SUMIF($J$5:U$5, $D397,$J$366:U$366)/$I$358, SUMIF($J$5:U$5, $D397,$J$366:U$366)-SUM($I397:U397))</f>
        <v>0</v>
      </c>
      <c r="W397" s="8">
        <f>IF(SUM($I397:V397)&lt;SUMIF($J$5:V$5, $D397,$J$366:V$366), SUMIF($J$5:V$5, $D397,$J$366:V$366)/$I$358, SUMIF($J$5:V$5, $D397,$J$366:V$366)-SUM($I397:V397))</f>
        <v>0</v>
      </c>
      <c r="X397" s="8">
        <f>IF(SUM($I397:W397)&lt;SUMIF($J$5:W$5, $D397,$J$366:W$366), SUMIF($J$5:W$5, $D397,$J$366:W$366)/$I$358, SUMIF($J$5:W$5, $D397,$J$366:W$366)-SUM($I397:W397))</f>
        <v>0</v>
      </c>
      <c r="Y397" s="8">
        <f>IF(SUM($I397:X397)&lt;SUMIF($J$5:X$5, $D397,$J$366:X$366), SUMIF($J$5:X$5, $D397,$J$366:X$366)/$I$358, SUMIF($J$5:X$5, $D397,$J$366:X$366)-SUM($I397:X397))</f>
        <v>0</v>
      </c>
      <c r="Z397" s="8">
        <f>IF(SUM($I397:Y397)&lt;SUMIF($J$5:Y$5, $D397,$J$366:Y$366), SUMIF($J$5:Y$5, $D397,$J$366:Y$366)/$I$358, SUMIF($J$5:Y$5, $D397,$J$366:Y$366)-SUM($I397:Y397))</f>
        <v>0</v>
      </c>
      <c r="AA397" s="8">
        <f>IF(SUM($I397:Z397)&lt;SUMIF($J$5:Z$5, $D397,$J$366:Z$366), SUMIF($J$5:Z$5, $D397,$J$366:Z$366)/$I$358, SUMIF($J$5:Z$5, $D397,$J$366:Z$366)-SUM($I397:Z397))</f>
        <v>0</v>
      </c>
      <c r="AB397" s="8">
        <f>IF(SUM($I397:AA397)&lt;SUMIF($J$5:AA$5, $D397,$J$366:AA$366), SUMIF($J$5:AA$5, $D397,$J$366:AA$366)/$I$358, SUMIF($J$5:AA$5, $D397,$J$366:AA$366)-SUM($I397:AA397))</f>
        <v>0</v>
      </c>
      <c r="AC397" s="8">
        <f>IF(SUM($I397:AB397)&lt;SUMIF($J$5:AB$5, $D397,$J$366:AB$366), SUMIF($J$5:AB$5, $D397,$J$366:AB$366)/$I$358, SUMIF($J$5:AB$5, $D397,$J$366:AB$366)-SUM($I397:AB397))</f>
        <v>0</v>
      </c>
      <c r="AD397" s="8">
        <f>IF(SUM($I397:AC397)&lt;SUMIF($J$5:AC$5, $D397,$J$366:AC$366), SUMIF($J$5:AC$5, $D397,$J$366:AC$366)/$I$358, SUMIF($J$5:AC$5, $D397,$J$366:AC$366)-SUM($I397:AC397))</f>
        <v>0</v>
      </c>
      <c r="AE397" s="8">
        <f>IF(SUM($I397:AD397)&lt;SUMIF($J$5:AD$5, $D397,$J$366:AD$366), SUMIF($J$5:AD$5, $D397,$J$366:AD$366)/$I$358, SUMIF($J$5:AD$5, $D397,$J$366:AD$366)-SUM($I397:AD397))</f>
        <v>0</v>
      </c>
      <c r="AF397" s="8">
        <f>IF(SUM($I397:AE397)&lt;SUMIF($J$5:AE$5, $D397,$J$366:AE$366), SUMIF($J$5:AE$5, $D397,$J$366:AE$366)/$I$358, SUMIF($J$5:AE$5, $D397,$J$366:AE$366)-SUM($I397:AE397))</f>
        <v>0</v>
      </c>
      <c r="AG397" s="8">
        <f>IF(SUM($I397:AF397)&lt;SUMIF($J$5:AF$5, $D397,$J$366:AF$366), SUMIF($J$5:AF$5, $D397,$J$366:AF$366)/$I$358, SUMIF($J$5:AF$5, $D397,$J$366:AF$366)-SUM($I397:AF397))</f>
        <v>0</v>
      </c>
      <c r="AH397" s="8">
        <f>IF(SUM($I397:AG397)&lt;SUMIF($J$5:AG$5, $D397,$J$366:AG$366), SUMIF($J$5:AG$5, $D397,$J$366:AG$366)/$I$358, SUMIF($J$5:AG$5, $D397,$J$366:AG$366)-SUM($I397:AG397))</f>
        <v>0</v>
      </c>
      <c r="AI397" s="8">
        <f>IF(SUM($I397:AH397)&lt;SUMIF($J$5:AH$5, $D397,$J$366:AH$366), SUMIF($J$5:AH$5, $D397,$J$366:AH$366)/$I$358, SUMIF($J$5:AH$5, $D397,$J$366:AH$366)-SUM($I397:AH397))</f>
        <v>0</v>
      </c>
      <c r="AJ397" s="8">
        <f>IF(SUM($I397:AI397)&lt;SUMIF($J$5:AI$5, $D397,$J$366:AI$366), SUMIF($J$5:AI$5, $D397,$J$366:AI$366)/$I$358, SUMIF($J$5:AI$5, $D397,$J$366:AI$366)-SUM($I397:AI397))</f>
        <v>0</v>
      </c>
      <c r="AK397" s="8">
        <f>IF(SUM($I397:AJ397)&lt;SUMIF($J$5:AJ$5, $D397,$J$366:AJ$366), SUMIF($J$5:AJ$5, $D397,$J$366:AJ$366)/$I$358, SUMIF($J$5:AJ$5, $D397,$J$366:AJ$366)-SUM($I397:AJ397))</f>
        <v>0</v>
      </c>
      <c r="AL397" s="8">
        <f>IF(SUM($I397:AK397)&lt;SUMIF($J$5:AK$5, $D397,$J$366:AK$366), SUMIF($J$5:AK$5, $D397,$J$366:AK$366)/$I$358, SUMIF($J$5:AK$5, $D397,$J$366:AK$366)-SUM($I397:AK397))</f>
        <v>0</v>
      </c>
      <c r="AM397" s="8">
        <f>IF(SUM($I397:AL397)&lt;SUMIF($J$5:AL$5, $D397,$J$366:AL$366), SUMIF($J$5:AL$5, $D397,$J$366:AL$366)/$I$358, SUMIF($J$5:AL$5, $D397,$J$366:AL$366)-SUM($I397:AL397))</f>
        <v>0</v>
      </c>
      <c r="AP397" s="9"/>
    </row>
    <row r="398" spans="4:42" ht="12.75" customHeight="1">
      <c r="D398" s="36"/>
      <c r="I398" s="57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P398" s="9"/>
    </row>
    <row r="399" spans="4:42" ht="12.75" customHeight="1">
      <c r="D399" s="32" t="s">
        <v>27</v>
      </c>
      <c r="E399" s="1" t="s">
        <v>50</v>
      </c>
      <c r="I399" s="57"/>
      <c r="J399" s="1">
        <f>J361+SUM(J368:J397)</f>
        <v>0</v>
      </c>
      <c r="K399" s="1">
        <f t="shared" ref="K399:AM399" si="261">K361+SUM(K368:K397)</f>
        <v>0</v>
      </c>
      <c r="L399" s="1">
        <f t="shared" si="261"/>
        <v>0.34824515200349276</v>
      </c>
      <c r="M399" s="1">
        <f t="shared" si="261"/>
        <v>1.1554214472521913</v>
      </c>
      <c r="N399" s="1">
        <f t="shared" si="261"/>
        <v>2.6595690648020529</v>
      </c>
      <c r="O399" s="1">
        <f t="shared" si="261"/>
        <v>3.3244613310025661</v>
      </c>
      <c r="P399" s="1">
        <f t="shared" si="261"/>
        <v>3.9215338054152005</v>
      </c>
      <c r="Q399" s="1">
        <f t="shared" si="261"/>
        <v>4.5186062798278348</v>
      </c>
      <c r="R399" s="1">
        <f t="shared" si="261"/>
        <v>5.1156787542404691</v>
      </c>
      <c r="S399" s="1">
        <f t="shared" si="261"/>
        <v>5.7127512286531035</v>
      </c>
      <c r="T399" s="1">
        <f t="shared" si="261"/>
        <v>6.3098237030657378</v>
      </c>
      <c r="U399" s="1">
        <f t="shared" si="261"/>
        <v>6.9068961774783721</v>
      </c>
      <c r="V399" s="1">
        <f t="shared" si="261"/>
        <v>7.5039686518910065</v>
      </c>
      <c r="W399" s="1">
        <f t="shared" si="261"/>
        <v>8.1010411263036399</v>
      </c>
      <c r="X399" s="1">
        <f t="shared" si="261"/>
        <v>8.6981136007162743</v>
      </c>
      <c r="Y399" s="1">
        <f t="shared" si="261"/>
        <v>9.2951860751289086</v>
      </c>
      <c r="Z399" s="1">
        <f t="shared" si="261"/>
        <v>9.8922585495415429</v>
      </c>
      <c r="AA399" s="1">
        <f t="shared" si="261"/>
        <v>10.489331023954177</v>
      </c>
      <c r="AB399" s="1">
        <f t="shared" si="261"/>
        <v>11.086403498366812</v>
      </c>
      <c r="AC399" s="1">
        <f t="shared" si="261"/>
        <v>11.683475972779446</v>
      </c>
      <c r="AD399" s="1">
        <f t="shared" si="261"/>
        <v>12.28054844719208</v>
      </c>
      <c r="AE399" s="1">
        <f t="shared" si="261"/>
        <v>12.877620921604715</v>
      </c>
      <c r="AF399" s="1">
        <f t="shared" si="261"/>
        <v>13.474693396017349</v>
      </c>
      <c r="AG399" s="1">
        <f t="shared" si="261"/>
        <v>14.071765870429983</v>
      </c>
      <c r="AH399" s="1">
        <f t="shared" si="261"/>
        <v>14.668838344842618</v>
      </c>
      <c r="AI399" s="1">
        <f t="shared" si="261"/>
        <v>15.265910819255252</v>
      </c>
      <c r="AJ399" s="1">
        <f t="shared" si="261"/>
        <v>15.862983293667886</v>
      </c>
      <c r="AK399" s="1">
        <f t="shared" si="261"/>
        <v>16.460055768080519</v>
      </c>
      <c r="AL399" s="1">
        <f t="shared" si="261"/>
        <v>17.057128242493153</v>
      </c>
      <c r="AM399" s="1">
        <f t="shared" si="261"/>
        <v>17.133054809619296</v>
      </c>
      <c r="AP399" s="9"/>
    </row>
    <row r="400" spans="4:42" ht="12.75" customHeight="1">
      <c r="D400" s="32" t="s">
        <v>26</v>
      </c>
      <c r="E400" s="1" t="s">
        <v>50</v>
      </c>
      <c r="I400" s="57"/>
      <c r="J400" s="1">
        <f t="shared" ref="J400:AM400" si="262">J366-SUM(J368:J397)+I400</f>
        <v>0</v>
      </c>
      <c r="K400" s="1">
        <f t="shared" si="262"/>
        <v>9.2297183488113053</v>
      </c>
      <c r="L400" s="1">
        <f t="shared" si="262"/>
        <v>30.274477004963401</v>
      </c>
      <c r="M400" s="1">
        <f t="shared" si="262"/>
        <v>68.984244735941388</v>
      </c>
      <c r="N400" s="1">
        <f t="shared" si="262"/>
        <v>83.94665350493861</v>
      </c>
      <c r="O400" s="1">
        <f t="shared" si="262"/>
        <v>96.446707579110125</v>
      </c>
      <c r="P400" s="1">
        <f t="shared" si="262"/>
        <v>108.349689178869</v>
      </c>
      <c r="Q400" s="1">
        <f t="shared" si="262"/>
        <v>119.65559830421523</v>
      </c>
      <c r="R400" s="1">
        <f t="shared" si="262"/>
        <v>130.36443495514885</v>
      </c>
      <c r="S400" s="1">
        <f t="shared" si="262"/>
        <v>140.47619913166983</v>
      </c>
      <c r="T400" s="1">
        <f t="shared" si="262"/>
        <v>149.99089083377817</v>
      </c>
      <c r="U400" s="1">
        <f t="shared" si="262"/>
        <v>158.90851006147386</v>
      </c>
      <c r="V400" s="1">
        <f t="shared" si="262"/>
        <v>167.22905681475692</v>
      </c>
      <c r="W400" s="1">
        <f t="shared" si="262"/>
        <v>174.95253109362736</v>
      </c>
      <c r="X400" s="1">
        <f t="shared" si="262"/>
        <v>182.07893289808516</v>
      </c>
      <c r="Y400" s="1">
        <f t="shared" si="262"/>
        <v>188.60826222813031</v>
      </c>
      <c r="Z400" s="1">
        <f t="shared" si="262"/>
        <v>194.54051908376283</v>
      </c>
      <c r="AA400" s="1">
        <f t="shared" si="262"/>
        <v>199.87570346498273</v>
      </c>
      <c r="AB400" s="1">
        <f t="shared" si="262"/>
        <v>204.61381537179</v>
      </c>
      <c r="AC400" s="1">
        <f t="shared" si="262"/>
        <v>208.75485480418462</v>
      </c>
      <c r="AD400" s="1">
        <f t="shared" si="262"/>
        <v>212.2988217621666</v>
      </c>
      <c r="AE400" s="1">
        <f t="shared" si="262"/>
        <v>215.24571624573596</v>
      </c>
      <c r="AF400" s="1">
        <f t="shared" si="262"/>
        <v>217.59553825489269</v>
      </c>
      <c r="AG400" s="1">
        <f t="shared" si="262"/>
        <v>219.34828778963677</v>
      </c>
      <c r="AH400" s="1">
        <f t="shared" si="262"/>
        <v>220.50396484996821</v>
      </c>
      <c r="AI400" s="1">
        <f t="shared" si="262"/>
        <v>221.06256943588704</v>
      </c>
      <c r="AJ400" s="1">
        <f t="shared" si="262"/>
        <v>221.02410154739323</v>
      </c>
      <c r="AK400" s="1">
        <f t="shared" si="262"/>
        <v>220.38856118448678</v>
      </c>
      <c r="AL400" s="1">
        <f t="shared" si="262"/>
        <v>219.15594834716771</v>
      </c>
      <c r="AM400" s="1">
        <f t="shared" si="262"/>
        <v>217.8474089427225</v>
      </c>
      <c r="AP400" s="10">
        <f>ROUND(SUM(J366:AM366)-SUM(J368:AM397)-AM400,6)</f>
        <v>0</v>
      </c>
    </row>
    <row r="401" spans="4:42" ht="12.75" customHeight="1">
      <c r="D401" s="32" t="str">
        <f>"Total Closing RAB - "&amp;B356</f>
        <v>Total Closing RAB - VBRC</v>
      </c>
      <c r="E401" s="1" t="s">
        <v>50</v>
      </c>
      <c r="I401" s="57"/>
      <c r="J401" s="1">
        <f t="shared" ref="J401:AM401" si="263">J400+J363</f>
        <v>0</v>
      </c>
      <c r="K401" s="1">
        <f t="shared" si="263"/>
        <v>9.2297183488113053</v>
      </c>
      <c r="L401" s="1">
        <f t="shared" si="263"/>
        <v>30.274477004963401</v>
      </c>
      <c r="M401" s="1">
        <f t="shared" si="263"/>
        <v>68.984244735941388</v>
      </c>
      <c r="N401" s="1">
        <f t="shared" si="263"/>
        <v>83.94665350493861</v>
      </c>
      <c r="O401" s="1">
        <f t="shared" si="263"/>
        <v>96.446707579110125</v>
      </c>
      <c r="P401" s="1">
        <f t="shared" si="263"/>
        <v>108.349689178869</v>
      </c>
      <c r="Q401" s="1">
        <f t="shared" si="263"/>
        <v>119.65559830421523</v>
      </c>
      <c r="R401" s="1">
        <f t="shared" si="263"/>
        <v>130.36443495514885</v>
      </c>
      <c r="S401" s="1">
        <f t="shared" si="263"/>
        <v>140.47619913166983</v>
      </c>
      <c r="T401" s="1">
        <f t="shared" si="263"/>
        <v>149.99089083377817</v>
      </c>
      <c r="U401" s="1">
        <f t="shared" si="263"/>
        <v>158.90851006147386</v>
      </c>
      <c r="V401" s="1">
        <f t="shared" si="263"/>
        <v>167.22905681475692</v>
      </c>
      <c r="W401" s="1">
        <f t="shared" si="263"/>
        <v>174.95253109362736</v>
      </c>
      <c r="X401" s="1">
        <f t="shared" si="263"/>
        <v>182.07893289808516</v>
      </c>
      <c r="Y401" s="1">
        <f t="shared" si="263"/>
        <v>188.60826222813031</v>
      </c>
      <c r="Z401" s="1">
        <f t="shared" si="263"/>
        <v>194.54051908376283</v>
      </c>
      <c r="AA401" s="1">
        <f t="shared" si="263"/>
        <v>199.87570346498273</v>
      </c>
      <c r="AB401" s="1">
        <f t="shared" si="263"/>
        <v>204.61381537179</v>
      </c>
      <c r="AC401" s="1">
        <f t="shared" si="263"/>
        <v>208.75485480418462</v>
      </c>
      <c r="AD401" s="1">
        <f t="shared" si="263"/>
        <v>212.2988217621666</v>
      </c>
      <c r="AE401" s="1">
        <f t="shared" si="263"/>
        <v>215.24571624573596</v>
      </c>
      <c r="AF401" s="1">
        <f t="shared" si="263"/>
        <v>217.59553825489269</v>
      </c>
      <c r="AG401" s="1">
        <f t="shared" si="263"/>
        <v>219.34828778963677</v>
      </c>
      <c r="AH401" s="1">
        <f t="shared" si="263"/>
        <v>220.50396484996821</v>
      </c>
      <c r="AI401" s="1">
        <f t="shared" si="263"/>
        <v>221.06256943588704</v>
      </c>
      <c r="AJ401" s="1">
        <f t="shared" si="263"/>
        <v>221.02410154739323</v>
      </c>
      <c r="AK401" s="1">
        <f t="shared" si="263"/>
        <v>220.38856118448678</v>
      </c>
      <c r="AL401" s="1">
        <f t="shared" si="263"/>
        <v>219.15594834716771</v>
      </c>
      <c r="AM401" s="1">
        <f t="shared" si="263"/>
        <v>217.8474089427225</v>
      </c>
      <c r="AP401" s="9"/>
    </row>
    <row r="402" spans="4:42" ht="12.75" customHeight="1">
      <c r="I402" s="57"/>
      <c r="AP402" s="9"/>
    </row>
    <row r="403" spans="4:42" ht="12.75" customHeight="1">
      <c r="I403" s="57"/>
    </row>
    <row r="404" spans="4:42" ht="12.75" customHeight="1">
      <c r="I404" s="57"/>
    </row>
    <row r="405" spans="4:42">
      <c r="I405" s="57"/>
    </row>
    <row r="406" spans="4:42">
      <c r="I406" s="57"/>
    </row>
    <row r="407" spans="4:42">
      <c r="I407" s="57"/>
    </row>
    <row r="408" spans="4:42">
      <c r="I408" s="57"/>
    </row>
    <row r="409" spans="4:42">
      <c r="I409" s="57"/>
    </row>
    <row r="410" spans="4:42">
      <c r="I410" s="57"/>
    </row>
    <row r="411" spans="4:42">
      <c r="I411" s="57"/>
    </row>
    <row r="412" spans="4:42">
      <c r="I412" s="57"/>
    </row>
    <row r="413" spans="4:42">
      <c r="I413" s="57"/>
    </row>
    <row r="414" spans="4:42">
      <c r="I414" s="57"/>
    </row>
    <row r="415" spans="4:42">
      <c r="I415" s="57"/>
    </row>
    <row r="416" spans="4:42">
      <c r="I416" s="57"/>
    </row>
    <row r="417" spans="9:9">
      <c r="I417" s="57"/>
    </row>
    <row r="418" spans="9:9">
      <c r="I418" s="57"/>
    </row>
    <row r="419" spans="9:9">
      <c r="I419" s="57"/>
    </row>
    <row r="420" spans="9:9">
      <c r="I420" s="57"/>
    </row>
    <row r="421" spans="9:9">
      <c r="I421" s="57"/>
    </row>
    <row r="422" spans="9:9">
      <c r="I422" s="57"/>
    </row>
    <row r="423" spans="9:9">
      <c r="I423" s="57"/>
    </row>
    <row r="424" spans="9:9">
      <c r="I424" s="57"/>
    </row>
    <row r="425" spans="9:9">
      <c r="I425" s="57"/>
    </row>
    <row r="426" spans="9:9">
      <c r="I426" s="57"/>
    </row>
    <row r="427" spans="9:9">
      <c r="I427" s="57"/>
    </row>
    <row r="428" spans="9:9">
      <c r="I428" s="57"/>
    </row>
    <row r="429" spans="9:9">
      <c r="I429" s="57"/>
    </row>
    <row r="430" spans="9:9">
      <c r="I430" s="57"/>
    </row>
    <row r="431" spans="9:9">
      <c r="I431" s="57"/>
    </row>
    <row r="432" spans="9:9">
      <c r="I432" s="57"/>
    </row>
    <row r="433" spans="9:9">
      <c r="I433" s="57"/>
    </row>
    <row r="434" spans="9:9">
      <c r="I434" s="57"/>
    </row>
    <row r="435" spans="9:9">
      <c r="I435" s="57"/>
    </row>
    <row r="436" spans="9:9">
      <c r="I436" s="57"/>
    </row>
    <row r="437" spans="9:9">
      <c r="I437" s="57"/>
    </row>
    <row r="438" spans="9:9">
      <c r="I438" s="57"/>
    </row>
    <row r="439" spans="9:9">
      <c r="I439" s="57"/>
    </row>
    <row r="440" spans="9:9">
      <c r="I440" s="57"/>
    </row>
    <row r="441" spans="9:9">
      <c r="I441" s="57"/>
    </row>
    <row r="442" spans="9:9">
      <c r="I442" s="57"/>
    </row>
    <row r="443" spans="9:9">
      <c r="I443" s="57"/>
    </row>
    <row r="444" spans="9:9">
      <c r="I444" s="57"/>
    </row>
    <row r="445" spans="9:9">
      <c r="I445" s="57"/>
    </row>
    <row r="446" spans="9:9">
      <c r="I446" s="57"/>
    </row>
    <row r="447" spans="9:9">
      <c r="I447" s="57"/>
    </row>
    <row r="448" spans="9:9">
      <c r="I448" s="57"/>
    </row>
    <row r="449" spans="9:9">
      <c r="I449" s="57"/>
    </row>
    <row r="450" spans="9:9">
      <c r="I450" s="57"/>
    </row>
    <row r="451" spans="9:9">
      <c r="I451" s="57"/>
    </row>
    <row r="452" spans="9:9">
      <c r="I452" s="57"/>
    </row>
    <row r="453" spans="9:9">
      <c r="I453" s="57"/>
    </row>
    <row r="454" spans="9:9">
      <c r="I454" s="57"/>
    </row>
    <row r="455" spans="9:9">
      <c r="I455" s="57"/>
    </row>
    <row r="456" spans="9:9">
      <c r="I456" s="57"/>
    </row>
    <row r="457" spans="9:9">
      <c r="I457" s="57"/>
    </row>
    <row r="458" spans="9:9">
      <c r="I458" s="57"/>
    </row>
    <row r="459" spans="9:9">
      <c r="I459" s="57"/>
    </row>
    <row r="460" spans="9:9">
      <c r="I460" s="57"/>
    </row>
    <row r="461" spans="9:9">
      <c r="I461" s="57"/>
    </row>
    <row r="462" spans="9:9">
      <c r="I462" s="57"/>
    </row>
    <row r="463" spans="9:9">
      <c r="I463" s="57"/>
    </row>
    <row r="464" spans="9:9">
      <c r="I464" s="57"/>
    </row>
    <row r="465" spans="9:9">
      <c r="I465" s="57"/>
    </row>
    <row r="466" spans="9:9">
      <c r="I466" s="57"/>
    </row>
    <row r="467" spans="9:9">
      <c r="I467" s="57"/>
    </row>
    <row r="468" spans="9:9">
      <c r="I468" s="57"/>
    </row>
    <row r="469" spans="9:9">
      <c r="I469" s="57"/>
    </row>
    <row r="470" spans="9:9">
      <c r="I470" s="57"/>
    </row>
    <row r="471" spans="9:9">
      <c r="I471" s="57"/>
    </row>
    <row r="472" spans="9:9">
      <c r="I472" s="57"/>
    </row>
    <row r="473" spans="9:9">
      <c r="I473" s="57"/>
    </row>
    <row r="474" spans="9:9">
      <c r="I474" s="57"/>
    </row>
    <row r="475" spans="9:9">
      <c r="I475" s="57"/>
    </row>
    <row r="476" spans="9:9">
      <c r="I476" s="57"/>
    </row>
    <row r="477" spans="9:9">
      <c r="I477" s="57"/>
    </row>
    <row r="478" spans="9:9">
      <c r="I478" s="57"/>
    </row>
    <row r="479" spans="9:9">
      <c r="I479" s="57"/>
    </row>
    <row r="480" spans="9:9">
      <c r="I480" s="57"/>
    </row>
    <row r="481" spans="9:9">
      <c r="I481" s="57"/>
    </row>
    <row r="482" spans="9:9">
      <c r="I482" s="57"/>
    </row>
    <row r="483" spans="9:9">
      <c r="I483" s="57"/>
    </row>
    <row r="484" spans="9:9">
      <c r="I484" s="57"/>
    </row>
    <row r="485" spans="9:9">
      <c r="I485" s="57"/>
    </row>
    <row r="486" spans="9:9">
      <c r="I486" s="57"/>
    </row>
    <row r="487" spans="9:9">
      <c r="I487" s="57"/>
    </row>
    <row r="488" spans="9:9">
      <c r="I488" s="57"/>
    </row>
    <row r="489" spans="9:9">
      <c r="I489" s="57"/>
    </row>
    <row r="490" spans="9:9">
      <c r="I490" s="57"/>
    </row>
    <row r="491" spans="9:9">
      <c r="I491" s="57"/>
    </row>
    <row r="492" spans="9:9">
      <c r="I492" s="57"/>
    </row>
    <row r="493" spans="9:9">
      <c r="I493" s="57"/>
    </row>
    <row r="494" spans="9:9">
      <c r="I494" s="57"/>
    </row>
    <row r="495" spans="9:9">
      <c r="I495" s="57"/>
    </row>
    <row r="496" spans="9:9">
      <c r="I496" s="57"/>
    </row>
    <row r="497" spans="9:9">
      <c r="I497" s="57"/>
    </row>
    <row r="498" spans="9:9">
      <c r="I498" s="57"/>
    </row>
    <row r="499" spans="9:9">
      <c r="I499" s="57"/>
    </row>
    <row r="500" spans="9:9">
      <c r="I500" s="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tabSelected="1" zoomScale="80" zoomScaleNormal="80" workbookViewId="0">
      <pane xSplit="7" ySplit="11" topLeftCell="H12" activePane="bottomRight" state="frozen"/>
      <selection pane="topRight" activeCell="H1" sqref="H1"/>
      <selection pane="bottomLeft" activeCell="A7" sqref="A7"/>
      <selection pane="bottomRight" activeCell="O48" sqref="O48"/>
    </sheetView>
  </sheetViews>
  <sheetFormatPr defaultRowHeight="12.75" outlineLevelCol="1"/>
  <cols>
    <col min="1" max="1" width="2.25" style="17" customWidth="1"/>
    <col min="2" max="2" width="1.875" style="17" customWidth="1"/>
    <col min="3" max="3" width="6" style="17" customWidth="1"/>
    <col min="4" max="4" width="16.25" style="17" customWidth="1"/>
    <col min="5" max="5" width="9" style="17"/>
    <col min="6" max="6" width="13.25" style="17" customWidth="1"/>
    <col min="7" max="7" width="9" style="63"/>
    <col min="8" max="8" width="17.25" style="17" customWidth="1"/>
    <col min="9" max="14" width="0" style="17" hidden="1" customWidth="1" outlineLevel="1"/>
    <col min="15" max="15" width="9" style="17" collapsed="1"/>
    <col min="16" max="24" width="9" style="17"/>
    <col min="25" max="25" width="9" style="17" customWidth="1"/>
    <col min="26" max="16384" width="9" style="17"/>
  </cols>
  <sheetData>
    <row r="1" spans="1:40" s="42" customFormat="1" ht="12.75" customHeight="1">
      <c r="C1" s="43"/>
      <c r="G1" s="69"/>
    </row>
    <row r="2" spans="1:40" s="42" customFormat="1" ht="12.75" customHeight="1">
      <c r="A2" s="42" t="s">
        <v>41</v>
      </c>
      <c r="C2" s="43"/>
      <c r="G2" s="69"/>
    </row>
    <row r="3" spans="1:40" s="42" customFormat="1" ht="12.75" customHeight="1">
      <c r="B3" s="55" t="s">
        <v>17</v>
      </c>
      <c r="C3" s="43"/>
      <c r="D3" s="59" t="str">
        <f>IF(Depreciation!$AP$9=0, "OK", "Check Calcs")</f>
        <v>OK</v>
      </c>
      <c r="G3" s="69"/>
    </row>
    <row r="4" spans="1:40" s="42" customFormat="1" ht="12.75" customHeight="1">
      <c r="C4" s="43"/>
      <c r="G4" s="69"/>
    </row>
    <row r="5" spans="1:40">
      <c r="B5" s="51"/>
      <c r="C5" s="51"/>
      <c r="D5" s="51"/>
      <c r="E5" s="51"/>
      <c r="F5" s="51"/>
      <c r="G5" s="70" t="s">
        <v>34</v>
      </c>
      <c r="H5" s="51"/>
      <c r="I5" s="51">
        <v>2010</v>
      </c>
      <c r="J5" s="51">
        <v>2011</v>
      </c>
      <c r="K5" s="51">
        <v>2012</v>
      </c>
      <c r="L5" s="51">
        <v>2013</v>
      </c>
      <c r="M5" s="51">
        <v>2014</v>
      </c>
      <c r="N5" s="51">
        <v>2015</v>
      </c>
      <c r="O5" s="51">
        <v>2016</v>
      </c>
      <c r="P5" s="51">
        <v>2017</v>
      </c>
      <c r="Q5" s="51">
        <v>2018</v>
      </c>
      <c r="R5" s="51">
        <v>2019</v>
      </c>
      <c r="S5" s="51">
        <v>2020</v>
      </c>
      <c r="T5" s="51">
        <v>2021</v>
      </c>
      <c r="U5" s="51">
        <v>2022</v>
      </c>
      <c r="V5" s="51">
        <v>2023</v>
      </c>
      <c r="W5" s="51">
        <v>2024</v>
      </c>
      <c r="X5" s="51">
        <v>2025</v>
      </c>
      <c r="Y5" s="51">
        <v>2026</v>
      </c>
      <c r="Z5" s="51">
        <v>2027</v>
      </c>
      <c r="AA5" s="51">
        <v>2028</v>
      </c>
      <c r="AB5" s="51">
        <v>2029</v>
      </c>
      <c r="AC5" s="51">
        <v>2030</v>
      </c>
      <c r="AD5" s="51">
        <v>2031</v>
      </c>
      <c r="AE5" s="51">
        <v>2032</v>
      </c>
      <c r="AF5" s="51">
        <v>2033</v>
      </c>
      <c r="AG5" s="51">
        <v>2034</v>
      </c>
      <c r="AH5" s="51">
        <v>2035</v>
      </c>
      <c r="AI5" s="51">
        <v>2036</v>
      </c>
      <c r="AJ5" s="51">
        <v>2037</v>
      </c>
      <c r="AK5" s="51">
        <v>2038</v>
      </c>
      <c r="AL5" s="51">
        <v>2039</v>
      </c>
      <c r="AM5" s="51">
        <v>2040</v>
      </c>
    </row>
    <row r="6" spans="1:40">
      <c r="B6" s="17" t="str">
        <f>Depreciation!B6</f>
        <v>Inflation</v>
      </c>
      <c r="G6" s="71"/>
      <c r="O6" s="47">
        <f>Depreciation!O6</f>
        <v>2.5999999999999999E-2</v>
      </c>
      <c r="P6" s="47">
        <f>Depreciation!P6</f>
        <v>2.5999999999999999E-2</v>
      </c>
      <c r="Q6" s="47">
        <f>Depreciation!Q6</f>
        <v>2.5999999999999999E-2</v>
      </c>
      <c r="R6" s="47">
        <f>Depreciation!R6</f>
        <v>2.5999999999999999E-2</v>
      </c>
      <c r="S6" s="47">
        <f>Depreciation!S6</f>
        <v>2.5999999999999999E-2</v>
      </c>
      <c r="T6" s="47">
        <f>Depreciation!T6</f>
        <v>2.5999999999999999E-2</v>
      </c>
      <c r="U6" s="47">
        <f>Depreciation!U6</f>
        <v>2.5999999999999999E-2</v>
      </c>
      <c r="V6" s="47">
        <f>Depreciation!V6</f>
        <v>2.5999999999999999E-2</v>
      </c>
      <c r="W6" s="47">
        <f>Depreciation!W6</f>
        <v>2.5999999999999999E-2</v>
      </c>
      <c r="X6" s="47">
        <f>Depreciation!X6</f>
        <v>2.5999999999999999E-2</v>
      </c>
      <c r="Y6" s="47">
        <f>Depreciation!Y6</f>
        <v>2.5999999999999999E-2</v>
      </c>
      <c r="Z6" s="47">
        <f>Depreciation!Z6</f>
        <v>2.5999999999999999E-2</v>
      </c>
      <c r="AA6" s="47">
        <f>Depreciation!AA6</f>
        <v>2.5999999999999999E-2</v>
      </c>
      <c r="AB6" s="47">
        <f>Depreciation!AB6</f>
        <v>2.5999999999999999E-2</v>
      </c>
      <c r="AC6" s="47">
        <f>Depreciation!AC6</f>
        <v>2.5999999999999999E-2</v>
      </c>
      <c r="AD6" s="47">
        <f>Depreciation!AD6</f>
        <v>2.5999999999999999E-2</v>
      </c>
      <c r="AE6" s="47">
        <f>Depreciation!AE6</f>
        <v>2.5999999999999999E-2</v>
      </c>
      <c r="AF6" s="47">
        <f>Depreciation!AF6</f>
        <v>2.5999999999999999E-2</v>
      </c>
      <c r="AG6" s="47">
        <f>Depreciation!AG6</f>
        <v>2.5999999999999999E-2</v>
      </c>
      <c r="AH6" s="47">
        <f>Depreciation!AH6</f>
        <v>2.5999999999999999E-2</v>
      </c>
      <c r="AI6" s="47">
        <f>Depreciation!AI6</f>
        <v>2.5999999999999999E-2</v>
      </c>
      <c r="AJ6" s="47">
        <f>Depreciation!AJ6</f>
        <v>2.5999999999999999E-2</v>
      </c>
      <c r="AK6" s="47">
        <f>Depreciation!AK6</f>
        <v>2.5999999999999999E-2</v>
      </c>
      <c r="AL6" s="47">
        <f>Depreciation!AL6</f>
        <v>2.5999999999999999E-2</v>
      </c>
      <c r="AM6" s="47">
        <f>Depreciation!AM6</f>
        <v>2.5999999999999999E-2</v>
      </c>
    </row>
    <row r="7" spans="1:40">
      <c r="B7" s="17" t="s">
        <v>53</v>
      </c>
      <c r="G7" s="71"/>
      <c r="O7" s="1">
        <f>IF(MOD(N5,5)=0,1, IF(N7=5, 1,N7+1))</f>
        <v>1</v>
      </c>
      <c r="P7" s="1">
        <f t="shared" ref="P7:AM7" si="0">IF(MOD(O5,5)=0,1, IF(O7=5, 1,O7+1))</f>
        <v>2</v>
      </c>
      <c r="Q7" s="1">
        <f t="shared" si="0"/>
        <v>3</v>
      </c>
      <c r="R7" s="1">
        <f t="shared" si="0"/>
        <v>4</v>
      </c>
      <c r="S7" s="1">
        <f t="shared" si="0"/>
        <v>5</v>
      </c>
      <c r="T7" s="1">
        <f t="shared" si="0"/>
        <v>1</v>
      </c>
      <c r="U7" s="1">
        <f t="shared" si="0"/>
        <v>2</v>
      </c>
      <c r="V7" s="1">
        <f t="shared" si="0"/>
        <v>3</v>
      </c>
      <c r="W7" s="1">
        <f t="shared" si="0"/>
        <v>4</v>
      </c>
      <c r="X7" s="1">
        <f t="shared" si="0"/>
        <v>5</v>
      </c>
      <c r="Y7" s="1">
        <f t="shared" si="0"/>
        <v>1</v>
      </c>
      <c r="Z7" s="1">
        <f t="shared" si="0"/>
        <v>2</v>
      </c>
      <c r="AA7" s="1">
        <f t="shared" si="0"/>
        <v>3</v>
      </c>
      <c r="AB7" s="1">
        <f t="shared" si="0"/>
        <v>4</v>
      </c>
      <c r="AC7" s="1">
        <f t="shared" si="0"/>
        <v>5</v>
      </c>
      <c r="AD7" s="1">
        <f t="shared" si="0"/>
        <v>1</v>
      </c>
      <c r="AE7" s="1">
        <f t="shared" si="0"/>
        <v>2</v>
      </c>
      <c r="AF7" s="1">
        <f t="shared" si="0"/>
        <v>3</v>
      </c>
      <c r="AG7" s="1">
        <f t="shared" si="0"/>
        <v>4</v>
      </c>
      <c r="AH7" s="1">
        <f t="shared" si="0"/>
        <v>5</v>
      </c>
      <c r="AI7" s="1">
        <f t="shared" si="0"/>
        <v>1</v>
      </c>
      <c r="AJ7" s="1">
        <f t="shared" si="0"/>
        <v>2</v>
      </c>
      <c r="AK7" s="1">
        <f t="shared" si="0"/>
        <v>3</v>
      </c>
      <c r="AL7" s="1">
        <f t="shared" si="0"/>
        <v>4</v>
      </c>
      <c r="AM7" s="1">
        <f t="shared" si="0"/>
        <v>5</v>
      </c>
    </row>
    <row r="8" spans="1:40">
      <c r="B8" s="17" t="s">
        <v>24</v>
      </c>
      <c r="G8" s="71" t="s">
        <v>35</v>
      </c>
      <c r="O8" s="47">
        <f>Inputs!$E$13</f>
        <v>7.1999999999999995E-2</v>
      </c>
      <c r="P8" s="47">
        <f>Inputs!$E$13</f>
        <v>7.1999999999999995E-2</v>
      </c>
      <c r="Q8" s="47">
        <f>Inputs!$E$13</f>
        <v>7.1999999999999995E-2</v>
      </c>
      <c r="R8" s="47">
        <f>Inputs!$E$13</f>
        <v>7.1999999999999995E-2</v>
      </c>
      <c r="S8" s="47">
        <f>Inputs!$E$13</f>
        <v>7.1999999999999995E-2</v>
      </c>
      <c r="T8" s="47">
        <f>Inputs!$E$13</f>
        <v>7.1999999999999995E-2</v>
      </c>
      <c r="U8" s="47">
        <f>Inputs!$E$13</f>
        <v>7.1999999999999995E-2</v>
      </c>
      <c r="V8" s="47">
        <f>Inputs!$E$13</f>
        <v>7.1999999999999995E-2</v>
      </c>
      <c r="W8" s="47">
        <f>Inputs!$E$13</f>
        <v>7.1999999999999995E-2</v>
      </c>
      <c r="X8" s="47">
        <f>Inputs!$E$13</f>
        <v>7.1999999999999995E-2</v>
      </c>
      <c r="Y8" s="47">
        <f>Inputs!$E$13</f>
        <v>7.1999999999999995E-2</v>
      </c>
      <c r="Z8" s="47">
        <f>Inputs!$E$13</f>
        <v>7.1999999999999995E-2</v>
      </c>
      <c r="AA8" s="47">
        <f>Inputs!$E$13</f>
        <v>7.1999999999999995E-2</v>
      </c>
      <c r="AB8" s="47">
        <f>Inputs!$E$13</f>
        <v>7.1999999999999995E-2</v>
      </c>
      <c r="AC8" s="47">
        <f>Inputs!$E$13</f>
        <v>7.1999999999999995E-2</v>
      </c>
      <c r="AD8" s="47">
        <f>Inputs!$E$13</f>
        <v>7.1999999999999995E-2</v>
      </c>
      <c r="AE8" s="47">
        <f>Inputs!$E$13</f>
        <v>7.1999999999999995E-2</v>
      </c>
      <c r="AF8" s="47">
        <f>Inputs!$E$13</f>
        <v>7.1999999999999995E-2</v>
      </c>
      <c r="AG8" s="47">
        <f>Inputs!$E$13</f>
        <v>7.1999999999999995E-2</v>
      </c>
      <c r="AH8" s="47">
        <f>Inputs!$E$13</f>
        <v>7.1999999999999995E-2</v>
      </c>
      <c r="AI8" s="47">
        <f>Inputs!$E$13</f>
        <v>7.1999999999999995E-2</v>
      </c>
      <c r="AJ8" s="47">
        <f>Inputs!$E$13</f>
        <v>7.1999999999999995E-2</v>
      </c>
      <c r="AK8" s="47">
        <f>Inputs!$E$13</f>
        <v>7.1999999999999995E-2</v>
      </c>
      <c r="AL8" s="47">
        <f>Inputs!$E$13</f>
        <v>7.1999999999999995E-2</v>
      </c>
      <c r="AM8" s="47">
        <f>Inputs!$E$13</f>
        <v>7.1999999999999995E-2</v>
      </c>
    </row>
    <row r="9" spans="1:40">
      <c r="B9" s="17" t="s">
        <v>25</v>
      </c>
      <c r="G9" s="71" t="s">
        <v>35</v>
      </c>
      <c r="O9" s="47">
        <f>(1+O8)/(1+O6)-1</f>
        <v>4.4834307992202671E-2</v>
      </c>
      <c r="P9" s="47">
        <f>(1+P8)/(1+P6)-1</f>
        <v>4.4834307992202671E-2</v>
      </c>
      <c r="Q9" s="47">
        <f t="shared" ref="Q9:AM9" si="1">(1+Q8)/(1+Q6)-1</f>
        <v>4.4834307992202671E-2</v>
      </c>
      <c r="R9" s="47">
        <f t="shared" si="1"/>
        <v>4.4834307992202671E-2</v>
      </c>
      <c r="S9" s="47">
        <f t="shared" si="1"/>
        <v>4.4834307992202671E-2</v>
      </c>
      <c r="T9" s="47">
        <f t="shared" si="1"/>
        <v>4.4834307992202671E-2</v>
      </c>
      <c r="U9" s="47">
        <f t="shared" si="1"/>
        <v>4.4834307992202671E-2</v>
      </c>
      <c r="V9" s="47">
        <f t="shared" si="1"/>
        <v>4.4834307992202671E-2</v>
      </c>
      <c r="W9" s="47">
        <f t="shared" si="1"/>
        <v>4.4834307992202671E-2</v>
      </c>
      <c r="X9" s="47">
        <f t="shared" si="1"/>
        <v>4.4834307992202671E-2</v>
      </c>
      <c r="Y9" s="47">
        <f t="shared" si="1"/>
        <v>4.4834307992202671E-2</v>
      </c>
      <c r="Z9" s="47">
        <f t="shared" si="1"/>
        <v>4.4834307992202671E-2</v>
      </c>
      <c r="AA9" s="47">
        <f t="shared" si="1"/>
        <v>4.4834307992202671E-2</v>
      </c>
      <c r="AB9" s="47">
        <f t="shared" si="1"/>
        <v>4.4834307992202671E-2</v>
      </c>
      <c r="AC9" s="47">
        <f t="shared" si="1"/>
        <v>4.4834307992202671E-2</v>
      </c>
      <c r="AD9" s="47">
        <f t="shared" si="1"/>
        <v>4.4834307992202671E-2</v>
      </c>
      <c r="AE9" s="47">
        <f t="shared" si="1"/>
        <v>4.4834307992202671E-2</v>
      </c>
      <c r="AF9" s="47">
        <f t="shared" si="1"/>
        <v>4.4834307992202671E-2</v>
      </c>
      <c r="AG9" s="47">
        <f t="shared" si="1"/>
        <v>4.4834307992202671E-2</v>
      </c>
      <c r="AH9" s="47">
        <f t="shared" si="1"/>
        <v>4.4834307992202671E-2</v>
      </c>
      <c r="AI9" s="47">
        <f t="shared" si="1"/>
        <v>4.4834307992202671E-2</v>
      </c>
      <c r="AJ9" s="47">
        <f t="shared" si="1"/>
        <v>4.4834307992202671E-2</v>
      </c>
      <c r="AK9" s="47">
        <f t="shared" si="1"/>
        <v>4.4834307992202671E-2</v>
      </c>
      <c r="AL9" s="47">
        <f t="shared" si="1"/>
        <v>4.4834307992202671E-2</v>
      </c>
      <c r="AM9" s="47">
        <f t="shared" si="1"/>
        <v>4.4834307992202671E-2</v>
      </c>
    </row>
    <row r="10" spans="1:40">
      <c r="B10" s="17" t="str">
        <f>Depreciation!B8</f>
        <v>Conversion from Nominal to $m Real 2010</v>
      </c>
      <c r="G10" s="71"/>
      <c r="I10" s="27">
        <f>Depreciation!I8</f>
        <v>1</v>
      </c>
      <c r="J10" s="27">
        <f>Depreciation!J8</f>
        <v>0.97287939988459304</v>
      </c>
      <c r="K10" s="27">
        <f>Depreciation!K8</f>
        <v>0.93979933110367897</v>
      </c>
      <c r="L10" s="27">
        <f>Depreciation!L8</f>
        <v>0.92133569002109195</v>
      </c>
      <c r="M10" s="27">
        <f>Depreciation!M8</f>
        <v>0.90184589657833802</v>
      </c>
      <c r="N10" s="27">
        <f>Depreciation!N8</f>
        <v>0.87899210192820465</v>
      </c>
      <c r="O10" s="27">
        <f>Depreciation!O8</f>
        <v>0.85671744827310392</v>
      </c>
      <c r="P10" s="27">
        <f>Depreciation!P8</f>
        <v>0.83500725952544241</v>
      </c>
      <c r="Q10" s="27">
        <f>Depreciation!Q8</f>
        <v>0.81384723150627913</v>
      </c>
      <c r="R10" s="27">
        <f>Depreciation!R8</f>
        <v>0.79322342252073985</v>
      </c>
      <c r="S10" s="27">
        <f>Depreciation!S8</f>
        <v>0.77312224417226116</v>
      </c>
      <c r="T10" s="27">
        <f>Depreciation!T8</f>
        <v>0.75353045240961114</v>
      </c>
      <c r="U10" s="27">
        <f>Depreciation!U8</f>
        <v>0.73443513880079059</v>
      </c>
      <c r="V10" s="27">
        <f>Depreciation!V8</f>
        <v>0.71582372202806099</v>
      </c>
      <c r="W10" s="27">
        <f>Depreciation!W8</f>
        <v>0.69768393959849995</v>
      </c>
      <c r="X10" s="27">
        <f>Depreciation!X8</f>
        <v>0.68000383976461976</v>
      </c>
      <c r="Y10" s="27">
        <f>Depreciation!Y8</f>
        <v>0.66277177364972695</v>
      </c>
      <c r="Z10" s="27">
        <f>Depreciation!Z8</f>
        <v>0.64597638757283327</v>
      </c>
      <c r="AA10" s="27">
        <f>Depreciation!AA8</f>
        <v>0.62960661556806363</v>
      </c>
      <c r="AB10" s="27">
        <f>Depreciation!AB8</f>
        <v>0.61365167209362914</v>
      </c>
      <c r="AC10" s="27">
        <f>Depreciation!AC8</f>
        <v>0.59810104492556448</v>
      </c>
      <c r="AD10" s="27">
        <f>Depreciation!AD8</f>
        <v>0.58294448823154432</v>
      </c>
      <c r="AE10" s="27">
        <f>Depreciation!AE8</f>
        <v>0.56817201582021859</v>
      </c>
      <c r="AF10" s="27">
        <f>Depreciation!AF8</f>
        <v>0.55377389456161652</v>
      </c>
      <c r="AG10" s="27">
        <f>Depreciation!AG8</f>
        <v>0.53974063797428506</v>
      </c>
      <c r="AH10" s="27">
        <f>Depreciation!AH8</f>
        <v>0.52606299997493677</v>
      </c>
      <c r="AI10" s="27">
        <f>Depreciation!AI8</f>
        <v>0.51273196878648797</v>
      </c>
      <c r="AJ10" s="27">
        <f>Depreciation!AJ8</f>
        <v>0.49973876100047565</v>
      </c>
      <c r="AK10" s="27">
        <f>Depreciation!AK8</f>
        <v>0.48707481578993722</v>
      </c>
      <c r="AL10" s="27">
        <f>Depreciation!AL8</f>
        <v>0.47473178926894466</v>
      </c>
      <c r="AM10" s="27">
        <f>Depreciation!AM8</f>
        <v>0.46270154899507276</v>
      </c>
    </row>
    <row r="11" spans="1:40">
      <c r="B11" s="17" t="str">
        <f>Depreciation!B9</f>
        <v>Conversion from Nominal to $m Real 2015</v>
      </c>
      <c r="G11" s="71"/>
      <c r="I11" s="27"/>
      <c r="J11" s="27">
        <f>Depreciation!J9</f>
        <v>1.1068124477460402</v>
      </c>
      <c r="K11" s="27">
        <f>Depreciation!K9</f>
        <v>1.069178356713427</v>
      </c>
      <c r="L11" s="27">
        <f>Depreciation!L9</f>
        <v>1.0481728880157173</v>
      </c>
      <c r="M11" s="27">
        <f>Depreciation!M9</f>
        <v>1.026</v>
      </c>
      <c r="N11" s="27">
        <f>Depreciation!N9</f>
        <v>1</v>
      </c>
      <c r="O11" s="27">
        <f>Depreciation!O9</f>
        <v>0.97465886939571145</v>
      </c>
      <c r="P11" s="27">
        <f>Depreciation!P9</f>
        <v>0.94995991169172667</v>
      </c>
      <c r="Q11" s="27">
        <f>Depreciation!Q9</f>
        <v>0.92588685350070821</v>
      </c>
      <c r="R11" s="27">
        <f>Depreciation!R9</f>
        <v>0.90242383382135294</v>
      </c>
      <c r="S11" s="27">
        <f>Depreciation!S9</f>
        <v>0.87955539358806334</v>
      </c>
      <c r="T11" s="27">
        <f>Depreciation!T9</f>
        <v>0.85726646548544183</v>
      </c>
      <c r="U11" s="27">
        <f>Depreciation!U9</f>
        <v>0.83554236402089843</v>
      </c>
      <c r="V11" s="27">
        <f>Depreciation!V9</f>
        <v>0.81436877584882883</v>
      </c>
      <c r="W11" s="27">
        <f>Depreciation!W9</f>
        <v>0.79373175033998911</v>
      </c>
      <c r="X11" s="27">
        <f>Depreciation!X9</f>
        <v>0.77361769038985284</v>
      </c>
      <c r="Y11" s="27">
        <f>Depreciation!Y9</f>
        <v>0.75401334345989557</v>
      </c>
      <c r="Z11" s="27">
        <f>Depreciation!Z9</f>
        <v>0.73490579284590218</v>
      </c>
      <c r="AA11" s="27">
        <f>Depreciation!AA9</f>
        <v>0.71628244916754591</v>
      </c>
      <c r="AB11" s="27">
        <f>Depreciation!AB9</f>
        <v>0.69813104207363141</v>
      </c>
      <c r="AC11" s="27">
        <f>Depreciation!AC9</f>
        <v>0.68043961215753546</v>
      </c>
      <c r="AD11" s="27">
        <f>Depreciation!AD9</f>
        <v>0.66319650307751998</v>
      </c>
      <c r="AE11" s="27">
        <f>Depreciation!AE9</f>
        <v>0.64639035387672505</v>
      </c>
      <c r="AF11" s="27">
        <f>Depreciation!AF9</f>
        <v>0.63001009149778275</v>
      </c>
      <c r="AG11" s="27">
        <f>Depreciation!AG9</f>
        <v>0.61404492348711759</v>
      </c>
      <c r="AH11" s="27">
        <f>Depreciation!AH9</f>
        <v>0.59848433088413022</v>
      </c>
      <c r="AI11" s="27">
        <f>Depreciation!AI9</f>
        <v>0.58331806129057528</v>
      </c>
      <c r="AJ11" s="27">
        <f>Depreciation!AJ9</f>
        <v>0.56853612211557036</v>
      </c>
      <c r="AK11" s="27">
        <f>Depreciation!AK9</f>
        <v>0.55412877399178395</v>
      </c>
      <c r="AL11" s="27">
        <f>Depreciation!AL9</f>
        <v>0.54008652435846394</v>
      </c>
      <c r="AM11" s="27">
        <f>Depreciation!AM9</f>
        <v>0.5264001212070798</v>
      </c>
    </row>
    <row r="12" spans="1:40">
      <c r="G12" s="71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40">
      <c r="J13" s="19"/>
      <c r="K13" s="19"/>
      <c r="L13" s="19"/>
      <c r="M13" s="19"/>
      <c r="N13" s="19"/>
      <c r="O13" s="21"/>
      <c r="P13" s="21"/>
      <c r="Q13" s="21"/>
      <c r="R13" s="21"/>
      <c r="S13" s="21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44"/>
    </row>
    <row r="14" spans="1:40">
      <c r="C14" s="17" t="s">
        <v>43</v>
      </c>
      <c r="F14" s="17" t="s">
        <v>50</v>
      </c>
      <c r="J14" s="1"/>
      <c r="K14" s="1"/>
      <c r="L14" s="1"/>
      <c r="M14" s="1"/>
      <c r="N14" s="1"/>
      <c r="O14" s="1">
        <f>Depreciation!N17</f>
        <v>2848.3559144108422</v>
      </c>
      <c r="P14" s="1">
        <f>Depreciation!O17</f>
        <v>2936.4108439390848</v>
      </c>
      <c r="Q14" s="1">
        <f>Depreciation!P17</f>
        <v>3033.1587423439587</v>
      </c>
      <c r="R14" s="1">
        <f>Depreciation!Q17</f>
        <v>3122.8423860178245</v>
      </c>
      <c r="S14" s="1">
        <f>Depreciation!R17</f>
        <v>3207.0360533571729</v>
      </c>
      <c r="T14" s="1">
        <f>Depreciation!S17</f>
        <v>3290.0075136579817</v>
      </c>
      <c r="U14" s="1">
        <f>Depreciation!T17</f>
        <v>3377.9922855733921</v>
      </c>
      <c r="V14" s="1">
        <f>Depreciation!U17</f>
        <v>3460.8840277677086</v>
      </c>
      <c r="W14" s="1">
        <f>Depreciation!V17</f>
        <v>3538.4268484472823</v>
      </c>
      <c r="X14" s="1">
        <f>Depreciation!W17</f>
        <v>3611.7998280545348</v>
      </c>
      <c r="Y14" s="1">
        <f>Depreciation!X17</f>
        <v>3680.6140718181246</v>
      </c>
      <c r="Z14" s="1">
        <f>Depreciation!Y17</f>
        <v>3744.8076429878897</v>
      </c>
      <c r="AA14" s="1">
        <f>Depreciation!Z17</f>
        <v>3803.8663516935876</v>
      </c>
      <c r="AB14" s="1">
        <f>Depreciation!AA17</f>
        <v>3858.2371309747314</v>
      </c>
      <c r="AC14" s="1">
        <f>Depreciation!AB17</f>
        <v>3908.0824406217575</v>
      </c>
      <c r="AD14" s="1">
        <f>Depreciation!AC17</f>
        <v>3954.4507221942854</v>
      </c>
      <c r="AE14" s="1">
        <f>Depreciation!AD17</f>
        <v>3996.5680333007076</v>
      </c>
      <c r="AF14" s="1">
        <f>Depreciation!AE17</f>
        <v>4034.3439880585875</v>
      </c>
      <c r="AG14" s="1">
        <f>Depreciation!AF17</f>
        <v>4067.7785864679245</v>
      </c>
      <c r="AH14" s="1">
        <f>Depreciation!AG17</f>
        <v>4096.8718285287177</v>
      </c>
      <c r="AI14" s="1">
        <f>Depreciation!AH17</f>
        <v>4121.6237142409691</v>
      </c>
      <c r="AJ14" s="1">
        <f>Depreciation!AI17</f>
        <v>4168.6782129067524</v>
      </c>
      <c r="AK14" s="1">
        <f>Depreciation!AJ17</f>
        <v>4256.226691807401</v>
      </c>
      <c r="AL14" s="1">
        <f>Depreciation!AK17</f>
        <v>4342.4904360160745</v>
      </c>
      <c r="AM14" s="1">
        <f>Depreciation!AL17</f>
        <v>4424.4128238762032</v>
      </c>
    </row>
    <row r="15" spans="1:40"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40">
      <c r="B16" s="18" t="s">
        <v>49</v>
      </c>
    </row>
    <row r="17" spans="2:39">
      <c r="C17" s="17" t="s">
        <v>20</v>
      </c>
      <c r="F17" s="17" t="s">
        <v>50</v>
      </c>
      <c r="H17" s="28"/>
      <c r="J17" s="19"/>
      <c r="K17" s="19"/>
      <c r="L17" s="19"/>
      <c r="M17" s="19"/>
      <c r="O17" s="45">
        <f>O14*O$9</f>
        <v>127.70406633810776</v>
      </c>
      <c r="P17" s="45">
        <f t="shared" ref="P17:AM17" si="2">P14*P$9</f>
        <v>131.6519481688087</v>
      </c>
      <c r="Q17" s="45">
        <f t="shared" si="2"/>
        <v>135.98957324349115</v>
      </c>
      <c r="R17" s="45">
        <f t="shared" si="2"/>
        <v>140.01047734582821</v>
      </c>
      <c r="S17" s="45">
        <f t="shared" si="2"/>
        <v>143.78524215831362</v>
      </c>
      <c r="T17" s="45">
        <f t="shared" si="2"/>
        <v>147.50521016400288</v>
      </c>
      <c r="U17" s="45">
        <f t="shared" si="2"/>
        <v>151.44994652668211</v>
      </c>
      <c r="V17" s="45">
        <f t="shared" si="2"/>
        <v>155.16634042623235</v>
      </c>
      <c r="W17" s="45">
        <f t="shared" si="2"/>
        <v>158.64291913116449</v>
      </c>
      <c r="X17" s="45">
        <f t="shared" si="2"/>
        <v>161.93254589718165</v>
      </c>
      <c r="Y17" s="45">
        <f t="shared" si="2"/>
        <v>165.01778489632895</v>
      </c>
      <c r="Z17" s="45">
        <f t="shared" si="2"/>
        <v>167.89585923727358</v>
      </c>
      <c r="AA17" s="45">
        <f t="shared" si="2"/>
        <v>170.54371557300664</v>
      </c>
      <c r="AB17" s="45">
        <f t="shared" si="2"/>
        <v>172.98139183707352</v>
      </c>
      <c r="AC17" s="45">
        <f t="shared" si="2"/>
        <v>175.216171801755</v>
      </c>
      <c r="AD17" s="45">
        <f t="shared" si="2"/>
        <v>177.29506161884689</v>
      </c>
      <c r="AE17" s="45">
        <f t="shared" si="2"/>
        <v>179.18336211679562</v>
      </c>
      <c r="AF17" s="45">
        <f t="shared" si="2"/>
        <v>180.87702090710994</v>
      </c>
      <c r="AG17" s="45">
        <f t="shared" si="2"/>
        <v>182.37603798978975</v>
      </c>
      <c r="AH17" s="45">
        <f t="shared" si="2"/>
        <v>183.68041336483506</v>
      </c>
      <c r="AI17" s="45">
        <f t="shared" si="2"/>
        <v>184.79014703224593</v>
      </c>
      <c r="AJ17" s="45">
        <f t="shared" si="2"/>
        <v>186.89980291784636</v>
      </c>
      <c r="AK17" s="45">
        <f t="shared" si="2"/>
        <v>190.82497838512688</v>
      </c>
      <c r="AL17" s="45">
        <f t="shared" si="2"/>
        <v>194.69255366153914</v>
      </c>
      <c r="AM17" s="45">
        <f t="shared" si="2"/>
        <v>198.36548723031686</v>
      </c>
    </row>
    <row r="18" spans="2:39">
      <c r="C18" s="17" t="s">
        <v>10</v>
      </c>
      <c r="F18" s="17" t="s">
        <v>50</v>
      </c>
      <c r="H18" s="28"/>
      <c r="O18" s="45">
        <f>Depreciation!O12</f>
        <v>146.09781032327851</v>
      </c>
      <c r="P18" s="45">
        <f>Depreciation!P12</f>
        <v>137.40484144664762</v>
      </c>
      <c r="Q18" s="45">
        <f>Depreciation!Q12</f>
        <v>144.46909617765576</v>
      </c>
      <c r="R18" s="45">
        <f>Depreciation!R12</f>
        <v>149.95907251217304</v>
      </c>
      <c r="S18" s="45">
        <f>Depreciation!S12</f>
        <v>151.18127955071157</v>
      </c>
      <c r="T18" s="45">
        <f>Depreciation!T12</f>
        <v>146.16796793611184</v>
      </c>
      <c r="U18" s="45">
        <f>Depreciation!U12</f>
        <v>151.2609976572038</v>
      </c>
      <c r="V18" s="45">
        <f>Depreciation!V12</f>
        <v>156.60991917194758</v>
      </c>
      <c r="W18" s="45">
        <f>Depreciation!W12</f>
        <v>160.77976024426863</v>
      </c>
      <c r="X18" s="45">
        <f>Depreciation!X12</f>
        <v>165.33849608793159</v>
      </c>
      <c r="Y18" s="45">
        <f>Depreciation!Y12</f>
        <v>169.95916868175607</v>
      </c>
      <c r="Z18" s="45">
        <f>Depreciation!Z12</f>
        <v>175.09403114582349</v>
      </c>
      <c r="AA18" s="45">
        <f>Depreciation!AA12</f>
        <v>179.78196057037667</v>
      </c>
      <c r="AB18" s="45">
        <f>Depreciation!AB12</f>
        <v>184.30743020449535</v>
      </c>
      <c r="AC18" s="45">
        <f>Depreciation!AC12</f>
        <v>187.78445827899341</v>
      </c>
      <c r="AD18" s="45">
        <f>Depreciation!AD12</f>
        <v>192.03542874509876</v>
      </c>
      <c r="AE18" s="45">
        <f>Depreciation!AE12</f>
        <v>196.37678509364164</v>
      </c>
      <c r="AF18" s="45">
        <f>Depreciation!AF12</f>
        <v>200.71814144218453</v>
      </c>
      <c r="AG18" s="45">
        <f>Depreciation!AG12</f>
        <v>205.05949779072736</v>
      </c>
      <c r="AH18" s="45">
        <f>Depreciation!AH12</f>
        <v>209.40085413927022</v>
      </c>
      <c r="AI18" s="45">
        <f>Depreciation!AI12</f>
        <v>187.09824118573769</v>
      </c>
      <c r="AJ18" s="45">
        <f>Depreciation!AJ12</f>
        <v>146.60426095087212</v>
      </c>
      <c r="AK18" s="45">
        <f>Depreciation!AK12</f>
        <v>147.88899564284893</v>
      </c>
      <c r="AL18" s="45">
        <f>Depreciation!AL12</f>
        <v>152.23035199139181</v>
      </c>
      <c r="AM18" s="45">
        <f>Depreciation!AM12</f>
        <v>156.05056243264818</v>
      </c>
    </row>
    <row r="19" spans="2:39">
      <c r="C19" s="17" t="s">
        <v>37</v>
      </c>
      <c r="F19" s="17" t="s">
        <v>50</v>
      </c>
      <c r="H19" s="28"/>
      <c r="O19" s="45">
        <f>SUM(Inputs!$M$27:$M$28)</f>
        <v>190.13316388751983</v>
      </c>
      <c r="P19" s="45">
        <f>SUM(Inputs!$M$27:$M$28)</f>
        <v>190.13316388751983</v>
      </c>
      <c r="Q19" s="45">
        <f>SUM(Inputs!$M$27:$M$28)</f>
        <v>190.13316388751983</v>
      </c>
      <c r="R19" s="45">
        <f>SUM(Inputs!$M$27:$M$28)</f>
        <v>190.13316388751983</v>
      </c>
      <c r="S19" s="45">
        <f>SUM(Inputs!$M$27:$M$28)</f>
        <v>190.13316388751983</v>
      </c>
      <c r="T19" s="45">
        <f>SUM(Inputs!$M$27:$M$28)</f>
        <v>190.13316388751983</v>
      </c>
      <c r="U19" s="45">
        <f>SUM(Inputs!$M$27:$M$28)</f>
        <v>190.13316388751983</v>
      </c>
      <c r="V19" s="45">
        <f>SUM(Inputs!$M$27:$M$28)</f>
        <v>190.13316388751983</v>
      </c>
      <c r="W19" s="45">
        <f>SUM(Inputs!$M$27:$M$28)</f>
        <v>190.13316388751983</v>
      </c>
      <c r="X19" s="45">
        <f>SUM(Inputs!$M$27:$M$28)</f>
        <v>190.13316388751983</v>
      </c>
      <c r="Y19" s="45">
        <f>SUM(Inputs!$M$27:$M$28)</f>
        <v>190.13316388751983</v>
      </c>
      <c r="Z19" s="45">
        <f>SUM(Inputs!$M$27:$M$28)</f>
        <v>190.13316388751983</v>
      </c>
      <c r="AA19" s="45">
        <f>SUM(Inputs!$M$27:$M$28)</f>
        <v>190.13316388751983</v>
      </c>
      <c r="AB19" s="45">
        <f>SUM(Inputs!$M$27:$M$28)</f>
        <v>190.13316388751983</v>
      </c>
      <c r="AC19" s="45">
        <f>SUM(Inputs!$M$27:$M$28)</f>
        <v>190.13316388751983</v>
      </c>
      <c r="AD19" s="45">
        <f>SUM(Inputs!$M$27:$M$28)</f>
        <v>190.13316388751983</v>
      </c>
      <c r="AE19" s="45">
        <f>SUM(Inputs!$M$27:$M$28)</f>
        <v>190.13316388751983</v>
      </c>
      <c r="AF19" s="45">
        <f>SUM(Inputs!$M$27:$M$28)</f>
        <v>190.13316388751983</v>
      </c>
      <c r="AG19" s="45">
        <f>SUM(Inputs!$M$27:$M$28)</f>
        <v>190.13316388751983</v>
      </c>
      <c r="AH19" s="45">
        <f>SUM(Inputs!$M$27:$M$28)</f>
        <v>190.13316388751983</v>
      </c>
      <c r="AI19" s="45">
        <f>SUM(Inputs!$M$27:$M$28)</f>
        <v>190.13316388751983</v>
      </c>
      <c r="AJ19" s="45">
        <f>SUM(Inputs!$M$27:$M$28)</f>
        <v>190.13316388751983</v>
      </c>
      <c r="AK19" s="45">
        <f>SUM(Inputs!$M$27:$M$28)</f>
        <v>190.13316388751983</v>
      </c>
      <c r="AL19" s="45">
        <f>SUM(Inputs!$M$27:$M$28)</f>
        <v>190.13316388751983</v>
      </c>
      <c r="AM19" s="45">
        <f>SUM(Inputs!$M$27:$M$28)</f>
        <v>190.13316388751983</v>
      </c>
    </row>
    <row r="20" spans="2:39">
      <c r="C20" s="17" t="s">
        <v>38</v>
      </c>
      <c r="F20" s="17" t="s">
        <v>50</v>
      </c>
      <c r="H20" s="28"/>
      <c r="O20" s="46">
        <f>SUM(O17:O19)*Inputs!$E$11</f>
        <v>20.877076824700772</v>
      </c>
      <c r="P20" s="46">
        <f>SUM(P17:P19)*Inputs!$E$11</f>
        <v>20.663547907633923</v>
      </c>
      <c r="Q20" s="46">
        <f>SUM(Q17:Q19)*Inputs!$E$11</f>
        <v>21.176632498890005</v>
      </c>
      <c r="R20" s="46">
        <f>SUM(R17:R19)*Inputs!$E$11</f>
        <v>21.604622118548448</v>
      </c>
      <c r="S20" s="46">
        <f>SUM(S17:S19)*Inputs!$E$11</f>
        <v>21.829485851844524</v>
      </c>
      <c r="T20" s="46">
        <f>SUM(T17:T19)*Inputs!$E$11</f>
        <v>21.771285389443552</v>
      </c>
      <c r="U20" s="46">
        <f>SUM(U17:U19)*Inputs!$E$11</f>
        <v>22.177984863213254</v>
      </c>
      <c r="V20" s="46">
        <f>SUM(V17:V19)*Inputs!$E$11</f>
        <v>22.585924056856491</v>
      </c>
      <c r="W20" s="46">
        <f>SUM(W17:W19)*Inputs!$E$11</f>
        <v>22.930012946832882</v>
      </c>
      <c r="X20" s="46">
        <f>SUM(X17:X19)*Inputs!$E$11</f>
        <v>23.283189264268486</v>
      </c>
      <c r="Y20" s="46">
        <f>SUM(Y17:Y19)*Inputs!$E$11</f>
        <v>23.629955285952217</v>
      </c>
      <c r="Z20" s="46">
        <f>SUM(Z17:Z19)*Inputs!$E$11</f>
        <v>23.990537442177757</v>
      </c>
      <c r="AA20" s="46">
        <f>SUM(AA17:AA19)*Inputs!$E$11</f>
        <v>24.320647801390642</v>
      </c>
      <c r="AB20" s="46">
        <f>SUM(AB17:AB19)*Inputs!$E$11</f>
        <v>24.63398936680899</v>
      </c>
      <c r="AC20" s="46">
        <f>SUM(AC17:AC19)*Inputs!$E$11</f>
        <v>24.891020728572069</v>
      </c>
      <c r="AD20" s="46">
        <f>SUM(AD17:AD19)*Inputs!$E$11</f>
        <v>25.175864441315941</v>
      </c>
      <c r="AE20" s="46">
        <f>SUM(AE17:AE19)*Inputs!$E$11</f>
        <v>25.45619899940807</v>
      </c>
      <c r="AF20" s="46">
        <f>SUM(AF17:AF19)*Inputs!$E$11</f>
        <v>25.727774680656641</v>
      </c>
      <c r="AG20" s="46">
        <f>SUM(AG17:AG19)*Inputs!$E$11</f>
        <v>25.990591485061664</v>
      </c>
      <c r="AH20" s="46">
        <f>SUM(AH17:AH19)*Inputs!$E$11</f>
        <v>26.244649412623129</v>
      </c>
      <c r="AI20" s="46">
        <f>SUM(AI17:AI19)*Inputs!$E$11</f>
        <v>25.290969844747654</v>
      </c>
      <c r="AJ20" s="46">
        <f>SUM(AJ17:AJ19)*Inputs!$E$11</f>
        <v>23.563675249030723</v>
      </c>
      <c r="AK20" s="46">
        <f>SUM(AK17:AK19)*Inputs!$E$11</f>
        <v>23.798121206197301</v>
      </c>
      <c r="AL20" s="46">
        <f>SUM(AL17:AL19)*Inputs!$E$11</f>
        <v>24.16752312932028</v>
      </c>
      <c r="AM20" s="46">
        <f>SUM(AM17:AM19)*Inputs!$E$11</f>
        <v>24.504714609771817</v>
      </c>
    </row>
    <row r="21" spans="2:39">
      <c r="C21" s="17" t="s">
        <v>44</v>
      </c>
      <c r="F21" s="17" t="s">
        <v>50</v>
      </c>
      <c r="H21" s="16"/>
      <c r="O21" s="26">
        <f>SUM(O17:O20)</f>
        <v>484.81211737360684</v>
      </c>
      <c r="P21" s="26">
        <f t="shared" ref="P21:AM21" si="3">SUM(P17:P20)</f>
        <v>479.85350141061002</v>
      </c>
      <c r="Q21" s="26">
        <f t="shared" si="3"/>
        <v>491.76846580755677</v>
      </c>
      <c r="R21" s="26">
        <f t="shared" si="3"/>
        <v>501.70733586406953</v>
      </c>
      <c r="S21" s="26">
        <f t="shared" si="3"/>
        <v>506.92917144838952</v>
      </c>
      <c r="T21" s="26">
        <f t="shared" si="3"/>
        <v>505.57762737707804</v>
      </c>
      <c r="U21" s="26">
        <f t="shared" si="3"/>
        <v>515.02209293461897</v>
      </c>
      <c r="V21" s="26">
        <f t="shared" si="3"/>
        <v>524.49534754255626</v>
      </c>
      <c r="W21" s="26">
        <f t="shared" si="3"/>
        <v>532.48585620978588</v>
      </c>
      <c r="X21" s="26">
        <f t="shared" si="3"/>
        <v>540.6873951369015</v>
      </c>
      <c r="Y21" s="26">
        <f t="shared" si="3"/>
        <v>548.74007275155702</v>
      </c>
      <c r="Z21" s="26">
        <f t="shared" si="3"/>
        <v>557.11359171279469</v>
      </c>
      <c r="AA21" s="26">
        <f t="shared" si="3"/>
        <v>564.77948783229385</v>
      </c>
      <c r="AB21" s="26">
        <f t="shared" si="3"/>
        <v>572.05597529589772</v>
      </c>
      <c r="AC21" s="26">
        <f t="shared" si="3"/>
        <v>578.02481469684028</v>
      </c>
      <c r="AD21" s="26">
        <f t="shared" si="3"/>
        <v>584.63951869278139</v>
      </c>
      <c r="AE21" s="26">
        <f t="shared" si="3"/>
        <v>591.14951009736524</v>
      </c>
      <c r="AF21" s="26">
        <f t="shared" si="3"/>
        <v>597.45610091747096</v>
      </c>
      <c r="AG21" s="26">
        <f t="shared" si="3"/>
        <v>603.55929115309868</v>
      </c>
      <c r="AH21" s="26">
        <f t="shared" si="3"/>
        <v>609.45908080424829</v>
      </c>
      <c r="AI21" s="26">
        <f t="shared" si="3"/>
        <v>587.31252195025115</v>
      </c>
      <c r="AJ21" s="26">
        <f t="shared" si="3"/>
        <v>547.20090300526908</v>
      </c>
      <c r="AK21" s="26">
        <f t="shared" si="3"/>
        <v>552.6452591216929</v>
      </c>
      <c r="AL21" s="26">
        <f t="shared" si="3"/>
        <v>561.22359266977105</v>
      </c>
      <c r="AM21" s="26">
        <f t="shared" si="3"/>
        <v>569.05392816025665</v>
      </c>
    </row>
    <row r="22" spans="2:39">
      <c r="H22" s="1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2:39">
      <c r="B23" s="18" t="s">
        <v>48</v>
      </c>
    </row>
    <row r="24" spans="2:39">
      <c r="C24" s="17" t="s">
        <v>20</v>
      </c>
      <c r="F24" s="16" t="s">
        <v>0</v>
      </c>
      <c r="H24" s="28"/>
      <c r="J24" s="19"/>
      <c r="K24" s="19"/>
      <c r="L24" s="19"/>
      <c r="M24" s="19"/>
      <c r="O24" s="45">
        <f t="shared" ref="O24:AM24" si="4">O14/N10*O$8</f>
        <v>233.31452624853225</v>
      </c>
      <c r="P24" s="45">
        <f t="shared" si="4"/>
        <v>246.78099085034302</v>
      </c>
      <c r="Q24" s="45">
        <f t="shared" si="4"/>
        <v>261.53955783915052</v>
      </c>
      <c r="R24" s="45">
        <f t="shared" si="4"/>
        <v>276.27378098606778</v>
      </c>
      <c r="S24" s="45">
        <f t="shared" si="4"/>
        <v>291.09906400384824</v>
      </c>
      <c r="T24" s="45">
        <f t="shared" si="4"/>
        <v>306.39467790373754</v>
      </c>
      <c r="U24" s="45">
        <f t="shared" si="4"/>
        <v>322.76790378350211</v>
      </c>
      <c r="V24" s="45">
        <f t="shared" si="4"/>
        <v>339.28612185706436</v>
      </c>
      <c r="W24" s="45">
        <f t="shared" si="4"/>
        <v>355.90708333387312</v>
      </c>
      <c r="X24" s="45">
        <f t="shared" si="4"/>
        <v>372.73265566293338</v>
      </c>
      <c r="Y24" s="45">
        <f t="shared" si="4"/>
        <v>389.70987761280134</v>
      </c>
      <c r="Z24" s="45">
        <f t="shared" si="4"/>
        <v>406.81598253703652</v>
      </c>
      <c r="AA24" s="45">
        <f t="shared" si="4"/>
        <v>423.97583346815247</v>
      </c>
      <c r="AB24" s="45">
        <f t="shared" si="4"/>
        <v>441.21689093044455</v>
      </c>
      <c r="AC24" s="45">
        <f t="shared" si="4"/>
        <v>458.53690052658095</v>
      </c>
      <c r="AD24" s="45">
        <f t="shared" si="4"/>
        <v>476.04071989779396</v>
      </c>
      <c r="AE24" s="45">
        <f t="shared" si="4"/>
        <v>493.61972573168248</v>
      </c>
      <c r="AF24" s="45">
        <f t="shared" si="4"/>
        <v>511.24089017458738</v>
      </c>
      <c r="AG24" s="45">
        <f t="shared" si="4"/>
        <v>528.88021826587351</v>
      </c>
      <c r="AH24" s="45">
        <f t="shared" si="4"/>
        <v>546.51206690892377</v>
      </c>
      <c r="AI24" s="45">
        <f t="shared" si="4"/>
        <v>564.1090657192924</v>
      </c>
      <c r="AJ24" s="45">
        <f t="shared" si="4"/>
        <v>585.38349391331315</v>
      </c>
      <c r="AK24" s="45">
        <f t="shared" si="4"/>
        <v>613.21703603023332</v>
      </c>
      <c r="AL24" s="45">
        <f t="shared" si="4"/>
        <v>641.91229202866282</v>
      </c>
      <c r="AM24" s="45">
        <f t="shared" si="4"/>
        <v>671.02673661193887</v>
      </c>
    </row>
    <row r="25" spans="2:39">
      <c r="C25" s="17" t="s">
        <v>10</v>
      </c>
      <c r="F25" s="16" t="s">
        <v>0</v>
      </c>
      <c r="H25" s="28"/>
      <c r="O25" s="45">
        <f>Depreciation!O12/O10-O14/N10*O6</f>
        <v>86.27961440226494</v>
      </c>
      <c r="P25" s="45">
        <f>Depreciation!P12/P10-P14/O10*P6</f>
        <v>75.439907885757606</v>
      </c>
      <c r="Q25" s="45">
        <f>Depreciation!Q12/Q10-Q14/P10*Q6</f>
        <v>83.068936929665611</v>
      </c>
      <c r="R25" s="45">
        <f>Depreciation!R12/R10-R14/Q10*R6</f>
        <v>89.284700553122775</v>
      </c>
      <c r="S25" s="45">
        <f>Depreciation!S12/S10-S14/R10*S6</f>
        <v>90.427303827967975</v>
      </c>
      <c r="T25" s="45">
        <f>Depreciation!T12/T10-T14/S10*T6</f>
        <v>83.334996804189572</v>
      </c>
      <c r="U25" s="45">
        <f>Depreciation!U12/U10-U14/T10*U6</f>
        <v>89.40048004159955</v>
      </c>
      <c r="V25" s="45">
        <f>Depreciation!V12/V10-V14/U10*V6</f>
        <v>96.262812893044682</v>
      </c>
      <c r="W25" s="45">
        <f>Depreciation!W12/W10-W14/V10*W6</f>
        <v>101.92584250250673</v>
      </c>
      <c r="X25" s="45">
        <f>Depreciation!X12/X10-X14/W10*X6</f>
        <v>108.54557079295958</v>
      </c>
      <c r="Y25" s="45">
        <f>Depreciation!Y12/Y10-Y14/X10*Y6</f>
        <v>115.70837780481639</v>
      </c>
      <c r="Z25" s="45">
        <f>Depreciation!Z12/Z10-Z14/Y10*Z6</f>
        <v>124.14752786592766</v>
      </c>
      <c r="AA25" s="45">
        <f>Depreciation!AA12/AA10-AA14/Z10*AA6</f>
        <v>132.44410793812</v>
      </c>
      <c r="AB25" s="45">
        <f>Depreciation!AB12/AB10-AB14/AA10*AB6</f>
        <v>141.01703474694688</v>
      </c>
      <c r="AC25" s="45">
        <f>Depreciation!AC12/AC10-AC14/AB10*AC6</f>
        <v>148.38501201735241</v>
      </c>
      <c r="AD25" s="45">
        <f>Depreciation!AD12/AD10-AD14/AC10*AD6</f>
        <v>157.51958956558079</v>
      </c>
      <c r="AE25" s="45">
        <f>Depreciation!AE12/AE10-AE14/AD10*AE6</f>
        <v>167.37753698685393</v>
      </c>
      <c r="AF25" s="45">
        <f>Depreciation!AF12/AF10-AF14/AE10*AF6</f>
        <v>177.84027832537683</v>
      </c>
      <c r="AG25" s="45">
        <f>Depreciation!AG12/AG10-AG14/AF10*AG6</f>
        <v>188.93776415363072</v>
      </c>
      <c r="AH25" s="45">
        <f>Depreciation!AH12/AH10-AH14/AG10*AH6</f>
        <v>200.70122792997029</v>
      </c>
      <c r="AI25" s="45">
        <f>Depreciation!AI12/AI10-AI14/AH10*AI6</f>
        <v>161.19852354250702</v>
      </c>
      <c r="AJ25" s="45">
        <f>Depreciation!AJ12/AJ10-AJ14/AI10*AJ6</f>
        <v>81.973313073290171</v>
      </c>
      <c r="AK25" s="45">
        <f>Depreciation!AK12/AK10-AK14/AJ10*AK6</f>
        <v>82.187372178904297</v>
      </c>
      <c r="AL25" s="45">
        <f>Depreciation!AL12/AL10-AL14/AK10*AL6</f>
        <v>88.864355954336929</v>
      </c>
      <c r="AM25" s="45">
        <f>Depreciation!AM12/AM10-AM14/AL10*AM6</f>
        <v>94.944439479238156</v>
      </c>
    </row>
    <row r="26" spans="2:39">
      <c r="C26" s="17" t="s">
        <v>37</v>
      </c>
      <c r="F26" s="16" t="s">
        <v>0</v>
      </c>
      <c r="H26" s="28"/>
      <c r="O26" s="45">
        <f>SUM(Inputs!$M$27:$M$28)/O10</f>
        <v>221.93217176885287</v>
      </c>
      <c r="P26" s="45">
        <f>SUM(Inputs!$M$27:$M$28)/P10</f>
        <v>227.70240823484306</v>
      </c>
      <c r="Q26" s="45">
        <f>SUM(Inputs!$M$27:$M$28)/Q10</f>
        <v>233.62267084894899</v>
      </c>
      <c r="R26" s="45">
        <f>SUM(Inputs!$M$27:$M$28)/R10</f>
        <v>239.69686029102166</v>
      </c>
      <c r="S26" s="45">
        <f>SUM(Inputs!$M$27:$M$28)/S10</f>
        <v>245.92897865858819</v>
      </c>
      <c r="T26" s="45">
        <f>SUM(Inputs!$M$27:$M$28)/T10</f>
        <v>252.32313210371154</v>
      </c>
      <c r="U26" s="45">
        <f>SUM(Inputs!$M$27:$M$28)/U10</f>
        <v>258.88353353840802</v>
      </c>
      <c r="V26" s="45">
        <f>SUM(Inputs!$M$27:$M$28)/V10</f>
        <v>265.61450541040665</v>
      </c>
      <c r="W26" s="45">
        <f>SUM(Inputs!$M$27:$M$28)/W10</f>
        <v>272.52048255107724</v>
      </c>
      <c r="X26" s="45">
        <f>SUM(Inputs!$M$27:$M$28)/X10</f>
        <v>279.60601509740525</v>
      </c>
      <c r="Y26" s="45">
        <f>SUM(Inputs!$M$27:$M$28)/Y10</f>
        <v>286.87577148993779</v>
      </c>
      <c r="Z26" s="45">
        <f>SUM(Inputs!$M$27:$M$28)/Z10</f>
        <v>294.33454154867616</v>
      </c>
      <c r="AA26" s="45">
        <f>SUM(Inputs!$M$27:$M$28)/AA10</f>
        <v>301.98723962894172</v>
      </c>
      <c r="AB26" s="45">
        <f>SUM(Inputs!$M$27:$M$28)/AB10</f>
        <v>309.8389078592943</v>
      </c>
      <c r="AC26" s="45">
        <f>SUM(Inputs!$M$27:$M$28)/AC10</f>
        <v>317.89471946363591</v>
      </c>
      <c r="AD26" s="45">
        <f>SUM(Inputs!$M$27:$M$28)/AD10</f>
        <v>326.15998216969047</v>
      </c>
      <c r="AE26" s="45">
        <f>SUM(Inputs!$M$27:$M$28)/AE10</f>
        <v>334.64014170610244</v>
      </c>
      <c r="AF26" s="45">
        <f>SUM(Inputs!$M$27:$M$28)/AF10</f>
        <v>343.34078539046112</v>
      </c>
      <c r="AG26" s="45">
        <f>SUM(Inputs!$M$27:$M$28)/AG10</f>
        <v>352.26764581061315</v>
      </c>
      <c r="AH26" s="45">
        <f>SUM(Inputs!$M$27:$M$28)/AH10</f>
        <v>361.42660460168906</v>
      </c>
      <c r="AI26" s="45">
        <f>SUM(Inputs!$M$27:$M$28)/AI10</f>
        <v>370.82369632133305</v>
      </c>
      <c r="AJ26" s="45">
        <f>SUM(Inputs!$M$27:$M$28)/AJ10</f>
        <v>380.46511242568766</v>
      </c>
      <c r="AK26" s="45">
        <f>SUM(Inputs!$M$27:$M$28)/AK10</f>
        <v>390.3572053487556</v>
      </c>
      <c r="AL26" s="45">
        <f>SUM(Inputs!$M$27:$M$28)/AL10</f>
        <v>400.50649268782325</v>
      </c>
      <c r="AM26" s="45">
        <f>SUM(Inputs!$M$27:$M$28)/AM10</f>
        <v>410.91966149770667</v>
      </c>
    </row>
    <row r="27" spans="2:39">
      <c r="C27" s="17" t="s">
        <v>38</v>
      </c>
      <c r="F27" s="16" t="s">
        <v>0</v>
      </c>
      <c r="H27" s="28"/>
      <c r="O27" s="46">
        <f t="shared" ref="O27:AM27" si="5">O20/O10</f>
        <v>24.368684058884241</v>
      </c>
      <c r="P27" s="46">
        <f t="shared" si="5"/>
        <v>24.746548813692453</v>
      </c>
      <c r="Q27" s="46">
        <f t="shared" si="5"/>
        <v>26.020402452799424</v>
      </c>
      <c r="R27" s="46">
        <f t="shared" si="5"/>
        <v>27.236490382359541</v>
      </c>
      <c r="S27" s="46">
        <f t="shared" si="5"/>
        <v>28.235490592068189</v>
      </c>
      <c r="T27" s="46">
        <f t="shared" si="5"/>
        <v>28.892376306523726</v>
      </c>
      <c r="U27" s="46">
        <f t="shared" si="5"/>
        <v>30.19733628135792</v>
      </c>
      <c r="V27" s="46">
        <f t="shared" si="5"/>
        <v>31.552354807223196</v>
      </c>
      <c r="W27" s="46">
        <f t="shared" si="5"/>
        <v>32.865903377435551</v>
      </c>
      <c r="X27" s="46">
        <f t="shared" si="5"/>
        <v>34.239790869898407</v>
      </c>
      <c r="Y27" s="46">
        <f t="shared" si="5"/>
        <v>35.653231210839984</v>
      </c>
      <c r="Z27" s="46">
        <f t="shared" si="5"/>
        <v>37.138412337823794</v>
      </c>
      <c r="AA27" s="46">
        <f t="shared" si="5"/>
        <v>38.628323146584627</v>
      </c>
      <c r="AB27" s="46">
        <f t="shared" si="5"/>
        <v>40.143277509150842</v>
      </c>
      <c r="AC27" s="46">
        <f t="shared" si="5"/>
        <v>41.616748440340601</v>
      </c>
      <c r="AD27" s="46">
        <f t="shared" si="5"/>
        <v>43.187413123487907</v>
      </c>
      <c r="AE27" s="46">
        <f t="shared" si="5"/>
        <v>44.803683199108733</v>
      </c>
      <c r="AF27" s="46">
        <f t="shared" si="5"/>
        <v>46.458987925069117</v>
      </c>
      <c r="AG27" s="46">
        <f t="shared" si="5"/>
        <v>48.153853270355263</v>
      </c>
      <c r="AH27" s="46">
        <f t="shared" si="5"/>
        <v>49.888795474826217</v>
      </c>
      <c r="AI27" s="46">
        <f t="shared" si="5"/>
        <v>49.325907851240942</v>
      </c>
      <c r="AJ27" s="46">
        <f t="shared" si="5"/>
        <v>47.151986373553072</v>
      </c>
      <c r="AK27" s="46">
        <f t="shared" si="5"/>
        <v>48.859272610105172</v>
      </c>
      <c r="AL27" s="46">
        <f t="shared" si="5"/>
        <v>50.907741330187001</v>
      </c>
      <c r="AM27" s="46">
        <f t="shared" si="5"/>
        <v>52.960087691499737</v>
      </c>
    </row>
    <row r="28" spans="2:39">
      <c r="C28" s="18" t="s">
        <v>44</v>
      </c>
      <c r="D28" s="18"/>
      <c r="E28" s="18"/>
      <c r="F28" s="49" t="s">
        <v>0</v>
      </c>
      <c r="G28" s="72"/>
      <c r="H28" s="49"/>
      <c r="I28" s="18"/>
      <c r="J28" s="18"/>
      <c r="K28" s="18"/>
      <c r="L28" s="18"/>
      <c r="M28" s="18"/>
      <c r="N28" s="18"/>
      <c r="O28" s="50">
        <f>SUM(O24:O27)</f>
        <v>565.89499647853427</v>
      </c>
      <c r="P28" s="50">
        <f t="shared" ref="P28" si="6">SUM(P24:P27)</f>
        <v>574.66985578463618</v>
      </c>
      <c r="Q28" s="50">
        <f t="shared" ref="Q28" si="7">SUM(Q24:Q27)</f>
        <v>604.25156807056453</v>
      </c>
      <c r="R28" s="50">
        <f t="shared" ref="R28" si="8">SUM(R24:R27)</f>
        <v>632.49183221257181</v>
      </c>
      <c r="S28" s="50">
        <f t="shared" ref="S28" si="9">SUM(S24:S27)</f>
        <v>655.69083708247263</v>
      </c>
      <c r="T28" s="50">
        <f t="shared" ref="T28" si="10">SUM(T24:T27)</f>
        <v>670.94518311816239</v>
      </c>
      <c r="U28" s="50">
        <f t="shared" ref="U28" si="11">SUM(U24:U27)</f>
        <v>701.24925364486762</v>
      </c>
      <c r="V28" s="50">
        <f t="shared" ref="V28" si="12">SUM(V24:V27)</f>
        <v>732.71579496773882</v>
      </c>
      <c r="W28" s="50">
        <f t="shared" ref="W28" si="13">SUM(W24:W27)</f>
        <v>763.21931176489261</v>
      </c>
      <c r="X28" s="50">
        <f t="shared" ref="X28" si="14">SUM(X24:X27)</f>
        <v>795.1240324231967</v>
      </c>
      <c r="Y28" s="50">
        <f t="shared" ref="Y28" si="15">SUM(Y24:Y27)</f>
        <v>827.94725811839544</v>
      </c>
      <c r="Z28" s="50">
        <f t="shared" ref="Z28" si="16">SUM(Z24:Z27)</f>
        <v>862.43646428946408</v>
      </c>
      <c r="AA28" s="50">
        <f t="shared" ref="AA28" si="17">SUM(AA24:AA27)</f>
        <v>897.03550418179896</v>
      </c>
      <c r="AB28" s="50">
        <f t="shared" ref="AB28" si="18">SUM(AB24:AB27)</f>
        <v>932.21611104583656</v>
      </c>
      <c r="AC28" s="50">
        <f t="shared" ref="AC28" si="19">SUM(AC24:AC27)</f>
        <v>966.43338044790994</v>
      </c>
      <c r="AD28" s="50">
        <f t="shared" ref="AD28" si="20">SUM(AD24:AD27)</f>
        <v>1002.9077047565531</v>
      </c>
      <c r="AE28" s="50">
        <f t="shared" ref="AE28" si="21">SUM(AE24:AE27)</f>
        <v>1040.4410876237475</v>
      </c>
      <c r="AF28" s="50">
        <f t="shared" ref="AF28" si="22">SUM(AF24:AF27)</f>
        <v>1078.8809418154945</v>
      </c>
      <c r="AG28" s="50">
        <f t="shared" ref="AG28" si="23">SUM(AG24:AG27)</f>
        <v>1118.2394815004727</v>
      </c>
      <c r="AH28" s="50">
        <f t="shared" ref="AH28" si="24">SUM(AH24:AH27)</f>
        <v>1158.5286949154092</v>
      </c>
      <c r="AI28" s="50">
        <f t="shared" ref="AI28" si="25">SUM(AI24:AI27)</f>
        <v>1145.4571934343735</v>
      </c>
      <c r="AJ28" s="50">
        <f t="shared" ref="AJ28" si="26">SUM(AJ24:AJ27)</f>
        <v>1094.973905785844</v>
      </c>
      <c r="AK28" s="50">
        <f t="shared" ref="AK28" si="27">SUM(AK24:AK27)</f>
        <v>1134.6208861679984</v>
      </c>
      <c r="AL28" s="50">
        <f t="shared" ref="AL28" si="28">SUM(AL24:AL27)</f>
        <v>1182.1908820010101</v>
      </c>
      <c r="AM28" s="50">
        <f t="shared" ref="AM28" si="29">SUM(AM24:AM27)</f>
        <v>1229.8509252803833</v>
      </c>
    </row>
    <row r="29" spans="2:39">
      <c r="F29" s="16"/>
      <c r="H29" s="1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2:39">
      <c r="F30" s="16"/>
      <c r="H30" s="1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2:39">
      <c r="B31" s="18" t="s">
        <v>44</v>
      </c>
      <c r="C31" s="18"/>
      <c r="D31" s="18"/>
      <c r="E31" s="18"/>
      <c r="F31" s="18" t="s">
        <v>50</v>
      </c>
      <c r="G31" s="72"/>
      <c r="H31" s="49"/>
      <c r="I31" s="18"/>
      <c r="J31" s="18"/>
      <c r="K31" s="18"/>
      <c r="L31" s="18"/>
      <c r="M31" s="18"/>
      <c r="N31" s="18"/>
      <c r="O31" s="50">
        <f t="shared" ref="O31:AM31" si="30">O28*O10</f>
        <v>484.81211737360701</v>
      </c>
      <c r="P31" s="50">
        <f t="shared" si="30"/>
        <v>479.85350141061025</v>
      </c>
      <c r="Q31" s="50">
        <f t="shared" si="30"/>
        <v>491.76846580755694</v>
      </c>
      <c r="R31" s="50">
        <f t="shared" si="30"/>
        <v>501.70733586406976</v>
      </c>
      <c r="S31" s="50">
        <f t="shared" si="30"/>
        <v>506.9291714483897</v>
      </c>
      <c r="T31" s="50">
        <f t="shared" si="30"/>
        <v>505.57762737707827</v>
      </c>
      <c r="U31" s="50">
        <f t="shared" si="30"/>
        <v>515.0220929346192</v>
      </c>
      <c r="V31" s="50">
        <f t="shared" si="30"/>
        <v>524.49534754255637</v>
      </c>
      <c r="W31" s="50">
        <f t="shared" si="30"/>
        <v>532.48585620978599</v>
      </c>
      <c r="X31" s="50">
        <f t="shared" si="30"/>
        <v>540.68739513690173</v>
      </c>
      <c r="Y31" s="50">
        <f t="shared" si="30"/>
        <v>548.74007275155725</v>
      </c>
      <c r="Z31" s="50">
        <f t="shared" si="30"/>
        <v>557.1135917127948</v>
      </c>
      <c r="AA31" s="50">
        <f t="shared" si="30"/>
        <v>564.77948783229408</v>
      </c>
      <c r="AB31" s="50">
        <f t="shared" si="30"/>
        <v>572.05597529589784</v>
      </c>
      <c r="AC31" s="50">
        <f t="shared" si="30"/>
        <v>578.02481469684051</v>
      </c>
      <c r="AD31" s="50">
        <f t="shared" si="30"/>
        <v>584.63951869278162</v>
      </c>
      <c r="AE31" s="50">
        <f t="shared" si="30"/>
        <v>591.14951009736535</v>
      </c>
      <c r="AF31" s="50">
        <f t="shared" si="30"/>
        <v>597.45610091747119</v>
      </c>
      <c r="AG31" s="50">
        <f t="shared" si="30"/>
        <v>603.55929115309891</v>
      </c>
      <c r="AH31" s="50">
        <f t="shared" si="30"/>
        <v>609.45908080424852</v>
      </c>
      <c r="AI31" s="50">
        <f t="shared" si="30"/>
        <v>587.31252195025127</v>
      </c>
      <c r="AJ31" s="50">
        <f t="shared" si="30"/>
        <v>547.2009030052692</v>
      </c>
      <c r="AK31" s="50">
        <f t="shared" si="30"/>
        <v>552.64525912169313</v>
      </c>
      <c r="AL31" s="50">
        <f t="shared" si="30"/>
        <v>561.22359266977139</v>
      </c>
      <c r="AM31" s="50">
        <f t="shared" si="30"/>
        <v>569.05392816025687</v>
      </c>
    </row>
    <row r="32" spans="2:39">
      <c r="C32" s="17" t="s">
        <v>30</v>
      </c>
      <c r="F32" s="17" t="s">
        <v>50</v>
      </c>
      <c r="H32" s="16"/>
      <c r="O32" s="26">
        <f>NPV(O$9, O31:S31)</f>
        <v>2162.7921008634798</v>
      </c>
      <c r="P32" s="26"/>
      <c r="Q32" s="26"/>
      <c r="R32" s="26"/>
      <c r="S32" s="26"/>
      <c r="T32" s="26">
        <f>NPV(T$9, T31:X31)</f>
        <v>2296.510663581369</v>
      </c>
      <c r="U32" s="26"/>
      <c r="V32" s="26"/>
      <c r="W32" s="26"/>
      <c r="X32" s="26"/>
      <c r="Y32" s="26">
        <f>NPV(Y$9, Y31:AC31)</f>
        <v>2474.8835545393722</v>
      </c>
      <c r="Z32" s="26"/>
      <c r="AA32" s="26"/>
      <c r="AB32" s="26"/>
      <c r="AC32" s="26"/>
      <c r="AD32" s="26">
        <f>NPV(AD$9, AD31:AH31)</f>
        <v>2620.7468561001042</v>
      </c>
      <c r="AE32" s="26"/>
      <c r="AF32" s="26"/>
      <c r="AG32" s="26"/>
      <c r="AH32" s="26"/>
      <c r="AI32" s="26">
        <f>NPV(AI$9, AI31:AM31)</f>
        <v>2475.7885868577932</v>
      </c>
      <c r="AJ32" s="26"/>
      <c r="AK32" s="26"/>
      <c r="AL32" s="26"/>
      <c r="AM32" s="26"/>
    </row>
    <row r="33" spans="3:39" ht="13.5" thickBot="1">
      <c r="H33" s="1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3:39" s="105" customFormat="1" ht="22.5" customHeight="1" thickBot="1">
      <c r="C34" s="101" t="s">
        <v>46</v>
      </c>
      <c r="D34" s="101"/>
      <c r="E34" s="101"/>
      <c r="F34" s="101"/>
      <c r="G34" s="102"/>
      <c r="H34" s="101"/>
      <c r="I34" s="101"/>
      <c r="J34" s="101"/>
      <c r="K34" s="101"/>
      <c r="L34" s="101"/>
      <c r="M34" s="101"/>
      <c r="N34" s="101"/>
      <c r="O34" s="103"/>
      <c r="P34" s="103"/>
      <c r="Q34" s="103"/>
      <c r="R34" s="103"/>
      <c r="S34" s="103"/>
      <c r="T34" s="104">
        <v>-1.0658459595171288E-2</v>
      </c>
      <c r="U34" s="103">
        <f>T34</f>
        <v>-1.0658459595171288E-2</v>
      </c>
      <c r="V34" s="103">
        <f t="shared" ref="V34:X34" si="31">U34</f>
        <v>-1.0658459595171288E-2</v>
      </c>
      <c r="W34" s="103">
        <f t="shared" si="31"/>
        <v>-1.0658459595171288E-2</v>
      </c>
      <c r="X34" s="103">
        <f t="shared" si="31"/>
        <v>-1.0658459595171288E-2</v>
      </c>
      <c r="Y34" s="104">
        <v>-1.8175242055098701E-2</v>
      </c>
      <c r="Z34" s="103">
        <f>Y34</f>
        <v>-1.8175242055098701E-2</v>
      </c>
      <c r="AA34" s="103">
        <f t="shared" ref="AA34:AC34" si="32">Z34</f>
        <v>-1.8175242055098701E-2</v>
      </c>
      <c r="AB34" s="103">
        <f t="shared" si="32"/>
        <v>-1.8175242055098701E-2</v>
      </c>
      <c r="AC34" s="103">
        <f t="shared" si="32"/>
        <v>-1.8175242055098701E-2</v>
      </c>
      <c r="AD34" s="104">
        <v>-6.8702876763627758E-3</v>
      </c>
      <c r="AE34" s="103">
        <f>AD34</f>
        <v>-6.8702876763627758E-3</v>
      </c>
      <c r="AF34" s="103">
        <f t="shared" ref="AF34:AH34" si="33">AE34</f>
        <v>-6.8702876763627758E-3</v>
      </c>
      <c r="AG34" s="103">
        <f t="shared" si="33"/>
        <v>-6.8702876763627758E-3</v>
      </c>
      <c r="AH34" s="103">
        <f t="shared" si="33"/>
        <v>-6.8702876763627758E-3</v>
      </c>
      <c r="AI34" s="104">
        <v>2.433610927687125E-2</v>
      </c>
      <c r="AJ34" s="103">
        <f>AI34</f>
        <v>2.433610927687125E-2</v>
      </c>
      <c r="AK34" s="103">
        <f t="shared" ref="AK34:AM34" si="34">AJ34</f>
        <v>2.433610927687125E-2</v>
      </c>
      <c r="AL34" s="103">
        <f t="shared" si="34"/>
        <v>2.433610927687125E-2</v>
      </c>
      <c r="AM34" s="103">
        <f t="shared" si="34"/>
        <v>2.433610927687125E-2</v>
      </c>
    </row>
    <row r="35" spans="3:39">
      <c r="C35" s="17" t="s">
        <v>45</v>
      </c>
      <c r="F35" s="17" t="s">
        <v>50</v>
      </c>
      <c r="H35" s="16"/>
      <c r="N35" s="26"/>
      <c r="O35" s="26">
        <f>O31</f>
        <v>484.81211737360701</v>
      </c>
      <c r="P35" s="26">
        <f>P31</f>
        <v>479.85350141061025</v>
      </c>
      <c r="Q35" s="26">
        <f>Q31</f>
        <v>491.76846580755694</v>
      </c>
      <c r="R35" s="26">
        <f>R31</f>
        <v>501.70733586406976</v>
      </c>
      <c r="S35" s="26">
        <f>S31</f>
        <v>506.9291714483897</v>
      </c>
      <c r="T35" s="26">
        <f t="shared" ref="T35:AM35" si="35">S35*(1-T34)</f>
        <v>512.33225553988598</v>
      </c>
      <c r="U35" s="26">
        <f t="shared" si="35"/>
        <v>517.79292818486078</v>
      </c>
      <c r="V35" s="26">
        <f t="shared" si="35"/>
        <v>523.31180318858458</v>
      </c>
      <c r="W35" s="26">
        <f t="shared" si="35"/>
        <v>528.88950089854632</v>
      </c>
      <c r="X35" s="26">
        <f t="shared" si="35"/>
        <v>534.5266482741838</v>
      </c>
      <c r="Y35" s="26">
        <f t="shared" si="35"/>
        <v>544.24179949146765</v>
      </c>
      <c r="Z35" s="26">
        <f t="shared" si="35"/>
        <v>554.13352593372758</v>
      </c>
      <c r="AA35" s="26">
        <f t="shared" si="35"/>
        <v>564.20503689841837</v>
      </c>
      <c r="AB35" s="26">
        <f t="shared" si="35"/>
        <v>574.45960001275296</v>
      </c>
      <c r="AC35" s="26">
        <f t="shared" si="35"/>
        <v>584.90054229385987</v>
      </c>
      <c r="AD35" s="26">
        <f t="shared" si="35"/>
        <v>588.91897728147933</v>
      </c>
      <c r="AE35" s="26">
        <f t="shared" si="35"/>
        <v>592.96502007347249</v>
      </c>
      <c r="AF35" s="26">
        <f t="shared" si="35"/>
        <v>597.03886034339757</v>
      </c>
      <c r="AG35" s="26">
        <f t="shared" si="35"/>
        <v>601.14068906792454</v>
      </c>
      <c r="AH35" s="26">
        <f t="shared" si="35"/>
        <v>605.27069853578814</v>
      </c>
      <c r="AI35" s="26">
        <f t="shared" si="35"/>
        <v>590.54076467413302</v>
      </c>
      <c r="AJ35" s="26">
        <f t="shared" si="35"/>
        <v>576.16930009257624</v>
      </c>
      <c r="AK35" s="26">
        <f t="shared" si="35"/>
        <v>562.14758104354485</v>
      </c>
      <c r="AL35" s="26">
        <f t="shared" si="35"/>
        <v>548.46709608154026</v>
      </c>
      <c r="AM35" s="26">
        <f t="shared" si="35"/>
        <v>535.1195408965317</v>
      </c>
    </row>
    <row r="36" spans="3:39">
      <c r="C36" s="17" t="s">
        <v>30</v>
      </c>
      <c r="F36" s="17" t="s">
        <v>50</v>
      </c>
      <c r="H36" s="16"/>
      <c r="N36" s="26"/>
      <c r="O36" s="26"/>
      <c r="P36" s="26" t="str">
        <f t="shared" ref="P36:AM36" si="36">IF(P7=1, NPV(P9,P35:T35), "")</f>
        <v/>
      </c>
      <c r="Q36" s="26" t="str">
        <f t="shared" si="36"/>
        <v/>
      </c>
      <c r="R36" s="26" t="str">
        <f t="shared" si="36"/>
        <v/>
      </c>
      <c r="S36" s="26" t="str">
        <f t="shared" si="36"/>
        <v/>
      </c>
      <c r="T36" s="26">
        <f t="shared" si="36"/>
        <v>2296.5106629779102</v>
      </c>
      <c r="U36" s="26" t="str">
        <f t="shared" si="36"/>
        <v/>
      </c>
      <c r="V36" s="26" t="str">
        <f t="shared" si="36"/>
        <v/>
      </c>
      <c r="W36" s="26" t="str">
        <f t="shared" si="36"/>
        <v/>
      </c>
      <c r="X36" s="26" t="str">
        <f t="shared" si="36"/>
        <v/>
      </c>
      <c r="Y36" s="26">
        <f t="shared" si="36"/>
        <v>2474.8835508383168</v>
      </c>
      <c r="Z36" s="26" t="str">
        <f t="shared" si="36"/>
        <v/>
      </c>
      <c r="AA36" s="26" t="str">
        <f t="shared" si="36"/>
        <v/>
      </c>
      <c r="AB36" s="26" t="str">
        <f t="shared" si="36"/>
        <v/>
      </c>
      <c r="AC36" s="26" t="str">
        <f t="shared" si="36"/>
        <v/>
      </c>
      <c r="AD36" s="26">
        <f t="shared" si="36"/>
        <v>2620.7468543676068</v>
      </c>
      <c r="AE36" s="26" t="str">
        <f t="shared" si="36"/>
        <v/>
      </c>
      <c r="AF36" s="26" t="str">
        <f t="shared" si="36"/>
        <v/>
      </c>
      <c r="AG36" s="26" t="str">
        <f t="shared" si="36"/>
        <v/>
      </c>
      <c r="AH36" s="26" t="str">
        <f t="shared" si="36"/>
        <v/>
      </c>
      <c r="AI36" s="26">
        <f t="shared" si="36"/>
        <v>2475.7885868495632</v>
      </c>
      <c r="AJ36" s="26" t="str">
        <f t="shared" si="36"/>
        <v/>
      </c>
      <c r="AK36" s="26" t="str">
        <f t="shared" si="36"/>
        <v/>
      </c>
      <c r="AL36" s="26" t="str">
        <f t="shared" si="36"/>
        <v/>
      </c>
      <c r="AM36" s="26" t="str">
        <f t="shared" si="36"/>
        <v/>
      </c>
    </row>
    <row r="37" spans="3:39" s="56" customFormat="1">
      <c r="C37" s="56" t="s">
        <v>47</v>
      </c>
      <c r="F37" s="56" t="s">
        <v>50</v>
      </c>
      <c r="G37" s="73"/>
      <c r="H37" s="61"/>
      <c r="N37" s="62"/>
      <c r="O37" s="62"/>
      <c r="P37" s="62" t="str">
        <f t="shared" ref="P37:AM37" si="37">IF(P7=1, P32-P36,"")</f>
        <v/>
      </c>
      <c r="Q37" s="62" t="str">
        <f t="shared" si="37"/>
        <v/>
      </c>
      <c r="R37" s="62" t="str">
        <f t="shared" si="37"/>
        <v/>
      </c>
      <c r="S37" s="62" t="str">
        <f t="shared" si="37"/>
        <v/>
      </c>
      <c r="T37" s="62">
        <f t="shared" si="37"/>
        <v>6.0345882957335562E-7</v>
      </c>
      <c r="U37" s="62" t="str">
        <f t="shared" si="37"/>
        <v/>
      </c>
      <c r="V37" s="62" t="str">
        <f t="shared" si="37"/>
        <v/>
      </c>
      <c r="W37" s="62" t="str">
        <f t="shared" si="37"/>
        <v/>
      </c>
      <c r="X37" s="62" t="str">
        <f t="shared" si="37"/>
        <v/>
      </c>
      <c r="Y37" s="62">
        <f t="shared" si="37"/>
        <v>3.7010554478911217E-6</v>
      </c>
      <c r="Z37" s="62" t="str">
        <f t="shared" si="37"/>
        <v/>
      </c>
      <c r="AA37" s="62" t="str">
        <f t="shared" si="37"/>
        <v/>
      </c>
      <c r="AB37" s="62" t="str">
        <f t="shared" si="37"/>
        <v/>
      </c>
      <c r="AC37" s="62" t="str">
        <f t="shared" si="37"/>
        <v/>
      </c>
      <c r="AD37" s="62">
        <f t="shared" si="37"/>
        <v>1.7324973669019528E-6</v>
      </c>
      <c r="AE37" s="62" t="str">
        <f t="shared" si="37"/>
        <v/>
      </c>
      <c r="AF37" s="62" t="str">
        <f t="shared" si="37"/>
        <v/>
      </c>
      <c r="AG37" s="62" t="str">
        <f t="shared" si="37"/>
        <v/>
      </c>
      <c r="AH37" s="62" t="str">
        <f t="shared" si="37"/>
        <v/>
      </c>
      <c r="AI37" s="62">
        <f t="shared" si="37"/>
        <v>8.2300175563432276E-9</v>
      </c>
      <c r="AJ37" s="62" t="str">
        <f t="shared" si="37"/>
        <v/>
      </c>
      <c r="AK37" s="62" t="str">
        <f t="shared" si="37"/>
        <v/>
      </c>
      <c r="AL37" s="62" t="str">
        <f t="shared" si="37"/>
        <v/>
      </c>
      <c r="AM37" s="62" t="str">
        <f t="shared" si="37"/>
        <v/>
      </c>
    </row>
  </sheetData>
  <conditionalFormatting sqref="D3">
    <cfRule type="containsText" dxfId="0" priority="1" operator="containsText" text="OK">
      <formula>NOT(ISERROR(SEARCH("OK",D3)))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Note</vt:lpstr>
      <vt:lpstr>Inputs</vt:lpstr>
      <vt:lpstr>Depreciation</vt:lpstr>
      <vt:lpstr>Revenue_impact</vt:lpstr>
      <vt:lpstr>start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Fenella Douglas</dc:creator>
  <cp:lastModifiedBy>Mark De Villiers</cp:lastModifiedBy>
  <dcterms:created xsi:type="dcterms:W3CDTF">2015-06-26T00:13:26Z</dcterms:created>
  <dcterms:modified xsi:type="dcterms:W3CDTF">2015-07-13T08:04:15Z</dcterms:modified>
</cp:coreProperties>
</file>