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AER\DMT\Website publishing\Distribution\2. loaded - awaiting approval\Tranche 55\"/>
    </mc:Choice>
  </mc:AlternateContent>
  <bookViews>
    <workbookView xWindow="0" yWindow="0" windowWidth="19170" windowHeight="6870" tabRatio="820" activeTab="2"/>
  </bookViews>
  <sheets>
    <sheet name="Contents" sheetId="1" r:id="rId1"/>
    <sheet name="1.0 Business &amp; other details" sheetId="2" r:id="rId2"/>
    <sheet name="3.1 Revenue" sheetId="3" r:id="rId3"/>
    <sheet name="3.2 Operating expenditure" sheetId="4" r:id="rId4"/>
    <sheet name="3.2.3 Provisions" sheetId="5" r:id="rId5"/>
    <sheet name="3.3 Assets (RAB)" sheetId="6" r:id="rId6"/>
    <sheet name="3.4 Operational data" sheetId="7" r:id="rId7"/>
    <sheet name="3.5 Physical assets" sheetId="8" r:id="rId8"/>
    <sheet name="3.6 Quality of service" sheetId="9" r:id="rId9"/>
    <sheet name="3.7 Operating environment" sheetId="10" r:id="rId10"/>
    <sheet name="3.7.4 Weather stations" sheetId="11" r:id="rId11"/>
    <sheet name="Unlocked worksheet" sheetId="12" r:id="rId12"/>
  </sheets>
  <definedNames>
    <definedName name="_xlnm._FilterDatabase" localSheetId="4" hidden="1">'3.2.3 Provisions'!$C$1:$C$8</definedName>
    <definedName name="anscount" hidden="1">1</definedName>
    <definedName name="CRY">'1.0 Business &amp; other details'!$C$35</definedName>
    <definedName name="FRCP">'1.0 Business &amp; other details'!$C$35:$G$35</definedName>
    <definedName name="FRCP_1to5">"2015-16 to 2019-20"</definedName>
    <definedName name="FRCP_span">"2015-20"</definedName>
    <definedName name="Table322">'3.2 Operating expenditure'!$C$198</definedName>
    <definedName name="Table324">'3.2 Operating expenditure'!$C$218</definedName>
    <definedName name="TradingName">'1.0 Business &amp; other details'!$C$14</definedName>
    <definedName name="Z_376F5C1D_6F31_4243_BDBE_8E248ECE15A1_.wvu.Cols" localSheetId="2" hidden="1">'3.1 Revenue'!$A:$A</definedName>
    <definedName name="Z_376F5C1D_6F31_4243_BDBE_8E248ECE15A1_.wvu.Cols" localSheetId="3" hidden="1">'3.2 Operating expenditure'!$A:$A</definedName>
    <definedName name="Z_376F5C1D_6F31_4243_BDBE_8E248ECE15A1_.wvu.Cols" localSheetId="4" hidden="1">'3.2.3 Provisions'!$A:$A</definedName>
    <definedName name="Z_376F5C1D_6F31_4243_BDBE_8E248ECE15A1_.wvu.Cols" localSheetId="6" hidden="1">'3.4 Operational data'!$A:$A</definedName>
    <definedName name="Z_376F5C1D_6F31_4243_BDBE_8E248ECE15A1_.wvu.Cols" localSheetId="7" hidden="1">'3.5 Physical assets'!$A:$A</definedName>
    <definedName name="Z_376F5C1D_6F31_4243_BDBE_8E248ECE15A1_.wvu.Cols" localSheetId="8" hidden="1">'3.6 Quality of service'!$A:$A</definedName>
    <definedName name="Z_376F5C1D_6F31_4243_BDBE_8E248ECE15A1_.wvu.Cols" localSheetId="9" hidden="1">'3.7 Operating environment'!$A:$A</definedName>
    <definedName name="Z_376F5C1D_6F31_4243_BDBE_8E248ECE15A1_.wvu.Cols" localSheetId="10" hidden="1">'3.7.4 Weather stations'!$A:$A</definedName>
    <definedName name="Z_376F5C1D_6F31_4243_BDBE_8E248ECE15A1_.wvu.FilterData" localSheetId="4" hidden="1">'3.2.3 Provisions'!$C$1:$C$8</definedName>
    <definedName name="Z_376F5C1D_6F31_4243_BDBE_8E248ECE15A1_.wvu.Rows" localSheetId="6" hidden="1">'3.4 Operational data'!$14:$14</definedName>
    <definedName name="Z_56C267AF_E851_104A_B74F_AA51C7FE6055_.wvu.Cols" localSheetId="2" hidden="1">'3.1 Revenue'!$A:$A</definedName>
    <definedName name="Z_56C267AF_E851_104A_B74F_AA51C7FE6055_.wvu.Cols" localSheetId="3" hidden="1">'3.2 Operating expenditure'!$A:$A</definedName>
    <definedName name="Z_56C267AF_E851_104A_B74F_AA51C7FE6055_.wvu.Cols" localSheetId="4" hidden="1">'3.2.3 Provisions'!$A:$A</definedName>
    <definedName name="Z_56C267AF_E851_104A_B74F_AA51C7FE6055_.wvu.Cols" localSheetId="6" hidden="1">'3.4 Operational data'!$A:$A</definedName>
    <definedName name="Z_56C267AF_E851_104A_B74F_AA51C7FE6055_.wvu.Cols" localSheetId="7" hidden="1">'3.5 Physical assets'!$A:$A</definedName>
    <definedName name="Z_56C267AF_E851_104A_B74F_AA51C7FE6055_.wvu.Cols" localSheetId="8" hidden="1">'3.6 Quality of service'!$A:$A</definedName>
    <definedName name="Z_56C267AF_E851_104A_B74F_AA51C7FE6055_.wvu.Cols" localSheetId="9" hidden="1">'3.7 Operating environment'!$A:$A</definedName>
    <definedName name="Z_56C267AF_E851_104A_B74F_AA51C7FE6055_.wvu.Cols" localSheetId="10" hidden="1">'3.7.4 Weather stations'!$A:$A</definedName>
    <definedName name="Z_56C267AF_E851_104A_B74F_AA51C7FE6055_.wvu.FilterData" localSheetId="4" hidden="1">'3.2.3 Provisions'!$C$1:$C$8</definedName>
    <definedName name="Z_56C267AF_E851_104A_B74F_AA51C7FE6055_.wvu.Rows" localSheetId="6" hidden="1">'3.4 Operational data'!$14:$14</definedName>
    <definedName name="Z_9AF1BD63_86F7_41E1_A4B4_D8DB22B54964_.wvu.PrintArea" localSheetId="1" hidden="1">'1.0 Business &amp; other details'!$A$1:$J$37</definedName>
    <definedName name="Z_9AF1BD63_86F7_41E1_A4B4_D8DB22B54964_.wvu.PrintArea" localSheetId="2" hidden="1">'3.1 Revenue'!$A$1:$F$44</definedName>
    <definedName name="Z_9AF1BD63_86F7_41E1_A4B4_D8DB22B54964_.wvu.PrintArea" localSheetId="3" hidden="1">'3.2 Operating expenditure'!$A$1:$F$211</definedName>
    <definedName name="Z_9AF1BD63_86F7_41E1_A4B4_D8DB22B54964_.wvu.PrintArea" localSheetId="5" hidden="1">'3.3 Assets (RAB)'!$A$1:$G$140</definedName>
    <definedName name="Z_9AF1BD63_86F7_41E1_A4B4_D8DB22B54964_.wvu.PrintArea" localSheetId="6" hidden="1">'3.4 Operational data'!$A$1:$E$130</definedName>
    <definedName name="Z_9AF1BD63_86F7_41E1_A4B4_D8DB22B54964_.wvu.PrintArea" localSheetId="7" hidden="1">'3.5 Physical assets'!$A$1:$E$92</definedName>
    <definedName name="Z_9AF1BD63_86F7_41E1_A4B4_D8DB22B54964_.wvu.PrintArea" localSheetId="8" hidden="1">'3.6 Quality of service'!$A$1:$E$32</definedName>
    <definedName name="Z_A51AB549_0C42_4B85_8423_1452DFE041BF_.wvu.Cols" localSheetId="2" hidden="1">'3.1 Revenue'!$A:$A</definedName>
    <definedName name="Z_A51AB549_0C42_4B85_8423_1452DFE041BF_.wvu.Cols" localSheetId="3" hidden="1">'3.2 Operating expenditure'!$A:$A</definedName>
    <definedName name="Z_A51AB549_0C42_4B85_8423_1452DFE041BF_.wvu.Cols" localSheetId="4" hidden="1">'3.2.3 Provisions'!$A:$A</definedName>
    <definedName name="Z_A51AB549_0C42_4B85_8423_1452DFE041BF_.wvu.Cols" localSheetId="6" hidden="1">'3.4 Operational data'!$A:$A</definedName>
    <definedName name="Z_A51AB549_0C42_4B85_8423_1452DFE041BF_.wvu.Cols" localSheetId="7" hidden="1">'3.5 Physical assets'!$A:$A</definedName>
    <definedName name="Z_A51AB549_0C42_4B85_8423_1452DFE041BF_.wvu.Cols" localSheetId="8" hidden="1">'3.6 Quality of service'!$A:$A</definedName>
    <definedName name="Z_A51AB549_0C42_4B85_8423_1452DFE041BF_.wvu.Cols" localSheetId="9" hidden="1">'3.7 Operating environment'!$A:$A</definedName>
    <definedName name="Z_A51AB549_0C42_4B85_8423_1452DFE041BF_.wvu.Cols" localSheetId="10" hidden="1">'3.7.4 Weather stations'!$A:$A</definedName>
    <definedName name="Z_A51AB549_0C42_4B85_8423_1452DFE041BF_.wvu.FilterData" localSheetId="4" hidden="1">'3.2.3 Provisions'!$C$1:$C$8</definedName>
    <definedName name="Z_A51AB549_0C42_4B85_8423_1452DFE041BF_.wvu.Rows" localSheetId="6" hidden="1">'3.4 Operational data'!$14:$14</definedName>
    <definedName name="Z_C8B120F9_20B7_4787_B929_C88AF67DA2E9_.wvu.PrintArea" localSheetId="1" hidden="1">'1.0 Business &amp; other details'!$A$1:$J$37</definedName>
    <definedName name="Z_C8B120F9_20B7_4787_B929_C88AF67DA2E9_.wvu.PrintArea" localSheetId="2" hidden="1">'3.1 Revenue'!$A$1:$F$44</definedName>
    <definedName name="Z_C8B120F9_20B7_4787_B929_C88AF67DA2E9_.wvu.PrintArea" localSheetId="3" hidden="1">'3.2 Operating expenditure'!$A$1:$F$211</definedName>
    <definedName name="Z_C8B120F9_20B7_4787_B929_C88AF67DA2E9_.wvu.PrintArea" localSheetId="5" hidden="1">'3.3 Assets (RAB)'!$A$1:$G$140</definedName>
    <definedName name="Z_C8B120F9_20B7_4787_B929_C88AF67DA2E9_.wvu.PrintArea" localSheetId="6" hidden="1">'3.4 Operational data'!$A$1:$E$130</definedName>
    <definedName name="Z_C8B120F9_20B7_4787_B929_C88AF67DA2E9_.wvu.PrintArea" localSheetId="7" hidden="1">'3.5 Physical assets'!$A$1:$E$92</definedName>
    <definedName name="Z_C8B120F9_20B7_4787_B929_C88AF67DA2E9_.wvu.PrintArea" localSheetId="8" hidden="1">'3.6 Quality of service'!$A$1:$E$32</definedName>
  </definedNames>
  <calcPr calcId="162913"/>
  <customWorkbookViews>
    <customWorkbookView name="Bryant, Anita - Personal View" guid="{A51AB549-0C42-4B85-8423-1452DFE041BF}" mergeInterval="0" personalView="1" maximized="1" xWindow="-8" yWindow="-8" windowWidth="1936" windowHeight="1056" tabRatio="820" activeSheetId="3"/>
    <customWorkbookView name="Thai, Chi - Personal View" guid="{376F5C1D-6F31-4243-BDBE-8E248ECE15A1}" mergeInterval="0" personalView="1" maximized="1" xWindow="-3848" yWindow="-8" windowWidth="1936" windowHeight="1056" tabRatio="820" activeSheetId="2"/>
    <customWorkbookView name="Microsoft Office User - Personal View" guid="{56C267AF-E851-104A-B74F-AA51C7FE6055}" mergeInterval="0" personalView="1" maximized="1" windowWidth="2048" windowHeight="1152" tabRatio="820"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3" l="1"/>
  <c r="B2" i="2"/>
  <c r="E69" i="7" l="1"/>
  <c r="E61" i="7"/>
  <c r="E54" i="7"/>
  <c r="E12" i="5"/>
  <c r="C7" i="5" l="1"/>
  <c r="F216" i="4" l="1"/>
  <c r="E216" i="4"/>
  <c r="F209" i="4"/>
  <c r="E209" i="4"/>
  <c r="F200" i="4" l="1"/>
  <c r="E200" i="4"/>
  <c r="F153" i="4"/>
  <c r="E153" i="4"/>
  <c r="F108" i="4"/>
  <c r="E108" i="4"/>
  <c r="F63" i="4"/>
  <c r="E63" i="4"/>
  <c r="F196" i="4" l="1"/>
  <c r="E196" i="4"/>
  <c r="F151" i="4"/>
  <c r="E151" i="4"/>
  <c r="F106" i="4"/>
  <c r="E106" i="4"/>
  <c r="F60" i="4"/>
  <c r="E60" i="4"/>
  <c r="B3" i="2" l="1"/>
  <c r="C3" i="5"/>
  <c r="C2" i="5"/>
  <c r="C3" i="11" l="1"/>
  <c r="C3" i="10"/>
  <c r="C3" i="9"/>
  <c r="C3" i="8"/>
  <c r="C3" i="7"/>
  <c r="C3" i="6"/>
  <c r="C3" i="4"/>
  <c r="C3" i="3"/>
  <c r="B3" i="1"/>
  <c r="C2" i="4" l="1"/>
  <c r="B2" i="1"/>
  <c r="C2" i="11"/>
  <c r="E9" i="10"/>
  <c r="C2" i="10"/>
  <c r="E9" i="9"/>
  <c r="E26" i="9"/>
  <c r="C2" i="9"/>
  <c r="E9" i="8"/>
  <c r="E43" i="8"/>
  <c r="E28" i="8"/>
  <c r="C2" i="8"/>
  <c r="E9" i="7"/>
  <c r="G120" i="6"/>
  <c r="F120" i="6"/>
  <c r="E120" i="6"/>
  <c r="F13" i="4"/>
  <c r="E13" i="4"/>
  <c r="G9" i="6"/>
  <c r="F9" i="6"/>
  <c r="E9" i="6"/>
  <c r="C2" i="7" l="1"/>
  <c r="G101" i="6"/>
  <c r="F101" i="6"/>
  <c r="E101" i="6"/>
  <c r="G98" i="6"/>
  <c r="F98" i="6"/>
  <c r="E98" i="6"/>
  <c r="F93" i="6"/>
  <c r="E93" i="6"/>
  <c r="F90" i="6"/>
  <c r="E90" i="6"/>
  <c r="G85" i="6"/>
  <c r="F85" i="6"/>
  <c r="E85" i="6"/>
  <c r="G82" i="6"/>
  <c r="F82" i="6"/>
  <c r="E82" i="6"/>
  <c r="G69" i="6"/>
  <c r="F69" i="6"/>
  <c r="E69" i="6"/>
  <c r="G66" i="6"/>
  <c r="F66" i="6"/>
  <c r="E66" i="6"/>
  <c r="G61" i="6"/>
  <c r="F61" i="6"/>
  <c r="E61" i="6"/>
  <c r="G58" i="6"/>
  <c r="F58" i="6"/>
  <c r="E58" i="6"/>
  <c r="G53" i="6"/>
  <c r="F53" i="6"/>
  <c r="E53" i="6"/>
  <c r="G50" i="6"/>
  <c r="F50" i="6"/>
  <c r="E50" i="6"/>
  <c r="G45" i="6"/>
  <c r="F45" i="6"/>
  <c r="E45" i="6"/>
  <c r="G42" i="6"/>
  <c r="F42" i="6"/>
  <c r="E42" i="6"/>
  <c r="G37" i="6"/>
  <c r="F37" i="6"/>
  <c r="E37" i="6"/>
  <c r="G34" i="6"/>
  <c r="F34" i="6"/>
  <c r="E34" i="6"/>
  <c r="G29" i="6"/>
  <c r="F29" i="6"/>
  <c r="E29" i="6"/>
  <c r="G26" i="6"/>
  <c r="F26" i="6"/>
  <c r="E26" i="6"/>
  <c r="F19" i="6"/>
  <c r="E19" i="6"/>
  <c r="F16" i="6"/>
  <c r="E16" i="6"/>
  <c r="C2" i="6"/>
  <c r="C8" i="4" l="1"/>
  <c r="F207" i="4"/>
  <c r="E207" i="4"/>
  <c r="F10" i="3"/>
  <c r="E10" i="3"/>
  <c r="F43" i="3"/>
  <c r="E43" i="3"/>
  <c r="F35" i="3"/>
  <c r="E35" i="3"/>
  <c r="F26" i="3"/>
  <c r="E26" i="3"/>
</calcChain>
</file>

<file path=xl/sharedStrings.xml><?xml version="1.0" encoding="utf-8"?>
<sst xmlns="http://schemas.openxmlformats.org/spreadsheetml/2006/main" count="4446" uniqueCount="2906">
  <si>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</si>
  <si>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</si>
  <si>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</si>
  <si>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</si>
  <si>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</si>
  <si>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</si>
  <si>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</si>
  <si>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</si>
  <si>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</si>
  <si>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</si>
  <si>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</si>
  <si>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</si>
  <si>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</si>
  <si>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</si>
  <si>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</si>
  <si>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</si>
  <si>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</si>
  <si>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</si>
  <si>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</si>
  <si>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</si>
  <si>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</si>
  <si>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</si>
  <si>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</si>
  <si>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</si>
  <si>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</si>
  <si>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</si>
  <si>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</si>
  <si>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</si>
  <si>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</si>
  <si>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$'000</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</si>
  <si>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</si>
  <si>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</si>
  <si>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</si>
  <si>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</si>
  <si>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</si>
  <si>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</si>
  <si>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</si>
  <si>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</si>
  <si>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</si>
  <si>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</si>
  <si>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</si>
  <si>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For total asset base:</t>
  </si>
  <si>
    <t>Opening value</t>
  </si>
  <si>
    <t>Inflation addition</t>
  </si>
  <si>
    <t>Straight line depreciation</t>
  </si>
  <si>
    <t>Regulatory depreciation</t>
  </si>
  <si>
    <t>Actual additions (recognised in RAB)</t>
  </si>
  <si>
    <t xml:space="preserve">Disposals </t>
  </si>
  <si>
    <t>For overhead network assets less than 33kV:</t>
  </si>
  <si>
    <t>Closing value for overhead distribution asset value</t>
  </si>
  <si>
    <t>For underground network assets less than 33kV:</t>
  </si>
  <si>
    <t>Closing value for underground asset value</t>
  </si>
  <si>
    <t>For distribution substations and transformers:</t>
  </si>
  <si>
    <t>Closing value for distribution substations and transformers asset value</t>
  </si>
  <si>
    <t>For overhead network assets 33kV and above:</t>
  </si>
  <si>
    <t>Closing value for overhead asset 33kV and above value</t>
  </si>
  <si>
    <t>For underground network assets 33kV and above:</t>
  </si>
  <si>
    <t>Closing value for underground asset 33kV and above value</t>
  </si>
  <si>
    <t>Zone substations and transformers</t>
  </si>
  <si>
    <t>Closing value for zone substations and transformers</t>
  </si>
  <si>
    <t>For easements:</t>
  </si>
  <si>
    <t>Closing value for easements asset value</t>
  </si>
  <si>
    <t>For meters:</t>
  </si>
  <si>
    <t>Closing value for meters asset value</t>
  </si>
  <si>
    <t>For “other” asset items with long lives:</t>
  </si>
  <si>
    <t>Closing value for “other” asset (long life) value</t>
  </si>
  <si>
    <t>For “other” asset items with short lives:</t>
  </si>
  <si>
    <t>Closing value for “other” asset (short life) value</t>
  </si>
  <si>
    <t>Distribution substations including transformers</t>
  </si>
  <si>
    <t>Overhead assets 33kV and above (wires and towers / poles etc)</t>
  </si>
  <si>
    <t>Underground assets 33kV and above (cables, ducts etc)</t>
  </si>
  <si>
    <t>Zone substations</t>
  </si>
  <si>
    <t xml:space="preserve">Easements </t>
  </si>
  <si>
    <t>Meters</t>
  </si>
  <si>
    <t>Other assets with long lives (please specify)</t>
  </si>
  <si>
    <t>Other assets with short lives (please specify)</t>
  </si>
  <si>
    <t>Capital Contributions</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</si>
  <si>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</si>
  <si>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</si>
  <si>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</si>
  <si>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</si>
  <si>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“Other” assets with long lives</t>
  </si>
  <si>
    <t>“Other” assets with short lives</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</si>
  <si>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</si>
  <si>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</si>
  <si>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</si>
  <si>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</si>
  <si>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</si>
  <si>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</si>
  <si>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</si>
  <si>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</si>
  <si>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into DNSP network  at On-peak times</t>
  </si>
  <si>
    <t xml:space="preserve">Energy into DNSP network  at Shoulder times </t>
  </si>
  <si>
    <t>Energy into DNSP network  at Off-peak times</t>
  </si>
  <si>
    <t>Energy received from TNSP and other DNSPs not included in the above categories</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</si>
  <si>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</si>
  <si>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</si>
  <si>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</si>
  <si>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received from embedded generation not included in above categories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</si>
  <si>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</si>
  <si>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</si>
  <si>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</si>
  <si>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</si>
  <si>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</si>
  <si>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</si>
  <si>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</si>
  <si>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</si>
  <si>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</si>
  <si>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number</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</si>
  <si>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</si>
  <si>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</si>
  <si>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</si>
  <si>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</si>
  <si>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</si>
  <si>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</si>
  <si>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</si>
  <si>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</si>
  <si>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</si>
  <si>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</si>
  <si>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</si>
  <si>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</si>
  <si>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</si>
  <si>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</si>
  <si>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</si>
  <si>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</si>
  <si>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</si>
  <si>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</si>
  <si>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</si>
  <si>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</si>
  <si>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</si>
  <si>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</si>
  <si>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</si>
  <si>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</si>
  <si>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</si>
  <si>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</si>
  <si>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MVA</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</si>
  <si>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</si>
  <si>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</si>
  <si>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</si>
  <si>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</si>
  <si>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</si>
  <si>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</si>
  <si>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</si>
  <si>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</si>
  <si>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</si>
  <si>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</si>
  <si>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</si>
  <si>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</si>
  <si>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</si>
  <si>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</si>
  <si>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</si>
  <si>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Circuit length</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</si>
  <si>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</si>
  <si>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</si>
  <si>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</si>
  <si>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</si>
  <si>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</si>
  <si>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</si>
  <si>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</si>
  <si>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</si>
  <si>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</si>
  <si>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</si>
  <si>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</si>
  <si>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</si>
  <si>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</si>
  <si>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</si>
  <si>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</si>
  <si>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</si>
  <si>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</si>
  <si>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</si>
  <si>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</si>
  <si>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</si>
  <si>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</si>
  <si>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</si>
  <si>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</si>
  <si>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</si>
  <si>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</si>
  <si>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</si>
  <si>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</si>
  <si>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Circuit Capacity MVA</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</si>
  <si>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</si>
  <si>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</si>
  <si>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</si>
  <si>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</si>
  <si>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</si>
  <si>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</si>
  <si>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</si>
  <si>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</si>
  <si>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</si>
  <si>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Number</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</si>
  <si>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</si>
  <si>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</si>
  <si>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</si>
  <si>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</si>
  <si>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</si>
  <si>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</si>
  <si>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</si>
  <si>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</si>
  <si>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</si>
  <si>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</si>
  <si>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</si>
  <si>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</si>
  <si>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</si>
  <si>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</si>
  <si>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</si>
  <si>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</si>
  <si>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</si>
  <si>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</si>
  <si>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</si>
  <si>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</si>
  <si>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</si>
  <si>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</si>
  <si>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</si>
  <si>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</si>
  <si>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</si>
  <si>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</si>
  <si>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</si>
  <si>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</si>
  <si>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</si>
  <si>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</si>
  <si>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</si>
  <si>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</si>
  <si>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</si>
  <si>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</si>
  <si>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</si>
  <si>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</si>
  <si>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</si>
  <si>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Post code</t>
  </si>
  <si>
    <t>Sector</t>
  </si>
  <si>
    <t>Electricity</t>
  </si>
  <si>
    <t>Segment</t>
  </si>
  <si>
    <t>Distribution</t>
  </si>
  <si>
    <t>Source</t>
  </si>
  <si>
    <t>Reporting Period Type</t>
  </si>
  <si>
    <t>RIN Type</t>
  </si>
  <si>
    <t>EB</t>
  </si>
  <si>
    <t>Security Classification</t>
  </si>
  <si>
    <t>Public</t>
  </si>
  <si>
    <t>Actual</t>
  </si>
  <si>
    <t>REGULATORY REPORTING STATEMENT</t>
  </si>
  <si>
    <t>1.2 BUSINESS &amp; OTHER DETAILS</t>
  </si>
  <si>
    <t>Instructions</t>
  </si>
  <si>
    <t>Entity details</t>
  </si>
  <si>
    <t>Trading name</t>
  </si>
  <si>
    <t>ACN / ABN</t>
  </si>
  <si>
    <t>Address 1</t>
  </si>
  <si>
    <t>Address 2</t>
  </si>
  <si>
    <t>p/code</t>
  </si>
  <si>
    <t>Postal address</t>
  </si>
  <si>
    <t>2013-14</t>
  </si>
  <si>
    <t>Estimated or actual</t>
  </si>
  <si>
    <t>RIN response - version no.</t>
  </si>
  <si>
    <t>RIN response - amendment reason</t>
  </si>
  <si>
    <t>RIN template - version no.</t>
  </si>
  <si>
    <t>ED_REV311_00001</t>
  </si>
  <si>
    <t>ED_REV311_00002</t>
  </si>
  <si>
    <t>ED_REV311_00003</t>
  </si>
  <si>
    <t>ED_REV311_00004</t>
  </si>
  <si>
    <t>ED_REV311_00005</t>
  </si>
  <si>
    <t>ED_REV311_00006</t>
  </si>
  <si>
    <t>ED_REV311_00007</t>
  </si>
  <si>
    <t>ED_REV311_00008</t>
  </si>
  <si>
    <t>ED_REV311_00009</t>
  </si>
  <si>
    <t>ED_REV311_00010</t>
  </si>
  <si>
    <t>ED_REV311_00011</t>
  </si>
  <si>
    <t>ED_REV311_00012</t>
  </si>
  <si>
    <t>ED_REV311_00013</t>
  </si>
  <si>
    <t>ED_REV312_00001</t>
  </si>
  <si>
    <t>ED_REV312_00002</t>
  </si>
  <si>
    <t xml:space="preserve">Revenue from Non residential customers not on demand tariffs </t>
  </si>
  <si>
    <t>ED_REV312_00003</t>
  </si>
  <si>
    <t xml:space="preserve">Revenue from Non-residential low voltage demand tariff customers </t>
  </si>
  <si>
    <t>ED_REV312_00004</t>
  </si>
  <si>
    <t xml:space="preserve">Revenue from Non-residential high voltage demand tariff customers </t>
  </si>
  <si>
    <t>ED_REV312_00005</t>
  </si>
  <si>
    <t>ED_REV312_00006</t>
  </si>
  <si>
    <t>ED_REV313_00001</t>
  </si>
  <si>
    <t>ED_REV313_00002</t>
  </si>
  <si>
    <t>ED_REV313_00003</t>
  </si>
  <si>
    <t>ED_REV313_00004</t>
  </si>
  <si>
    <t>ED_REV313_00005</t>
  </si>
  <si>
    <t>Table 3.2.1.1 Current opex categories  and cost allocations</t>
  </si>
  <si>
    <t>($'000)</t>
  </si>
  <si>
    <t>ED_OPX3211_99999</t>
  </si>
  <si>
    <t>Table 3.2.2.1  Opex consistency - current cost allocation approach</t>
  </si>
  <si>
    <t>ED_OPX3221_00001</t>
  </si>
  <si>
    <t>ED_OPX3221_00002</t>
  </si>
  <si>
    <t>ED_OPX3221_00003</t>
  </si>
  <si>
    <t>ED_OPX3221_00004</t>
  </si>
  <si>
    <t>ED_OPX3221_00005</t>
  </si>
  <si>
    <t>ED_OPX3221_00006</t>
  </si>
  <si>
    <t>ED_OPX324_00001</t>
  </si>
  <si>
    <t>ED_RAB331_00001</t>
  </si>
  <si>
    <t>ED_RAB331_00002</t>
  </si>
  <si>
    <t>ED_RAB331_00003</t>
  </si>
  <si>
    <t>ED_RAB331_00005</t>
  </si>
  <si>
    <t>ED_RAB331_00006</t>
  </si>
  <si>
    <t>ED_RAB331_00007</t>
  </si>
  <si>
    <t>ED_RAB3321_00001</t>
  </si>
  <si>
    <t>ED_RAB3321_00002</t>
  </si>
  <si>
    <t>ED_RAB3321_00003</t>
  </si>
  <si>
    <t>ED_RAB3321_00005</t>
  </si>
  <si>
    <t>ED_RAB3321_00006</t>
  </si>
  <si>
    <t>ED_RAB3321_00007</t>
  </si>
  <si>
    <t>ED_RAB3322_00001</t>
  </si>
  <si>
    <t>ED_RAB3322_00002</t>
  </si>
  <si>
    <t>ED_RAB3322_00003</t>
  </si>
  <si>
    <t>ED_RAB3322_00005</t>
  </si>
  <si>
    <t>ED_RAB3322_00006</t>
  </si>
  <si>
    <t>ED_RAB3322_00007</t>
  </si>
  <si>
    <t>ED_RAB3323_00001</t>
  </si>
  <si>
    <t>ED_RAB3323_00002</t>
  </si>
  <si>
    <t>ED_RAB3323_00003</t>
  </si>
  <si>
    <t>ED_RAB3323_00005</t>
  </si>
  <si>
    <t>ED_RAB3323_00006</t>
  </si>
  <si>
    <t>ED_RAB3323_00007</t>
  </si>
  <si>
    <t>ED_RAB3324_00001</t>
  </si>
  <si>
    <t>ED_RAB3324_00002</t>
  </si>
  <si>
    <t>ED_RAB3324_00003</t>
  </si>
  <si>
    <t>ED_RAB3324_00005</t>
  </si>
  <si>
    <t>ED_RAB3324_00006</t>
  </si>
  <si>
    <t>ED_RAB3324_00007</t>
  </si>
  <si>
    <t>ED_RAB3325_00001</t>
  </si>
  <si>
    <t>ED_RAB3325_00002</t>
  </si>
  <si>
    <t>ED_RAB3325_00003</t>
  </si>
  <si>
    <t>ED_RAB3325_00005</t>
  </si>
  <si>
    <t>ED_RAB3325_00006</t>
  </si>
  <si>
    <t>ED_RAB3325_00007</t>
  </si>
  <si>
    <t>ED_RAB3326_00001</t>
  </si>
  <si>
    <t>ED_RAB3326_00002</t>
  </si>
  <si>
    <t>ED_RAB3326_00003</t>
  </si>
  <si>
    <t>ED_RAB3326_00005</t>
  </si>
  <si>
    <t>ED_RAB3326_00006</t>
  </si>
  <si>
    <t>ED_RAB3326_00007</t>
  </si>
  <si>
    <t>ED_RAB3327_00001</t>
  </si>
  <si>
    <t>ED_RAB3327_00002</t>
  </si>
  <si>
    <t>ED_RAB3327_00003</t>
  </si>
  <si>
    <t>ED_RAB3327_00004</t>
  </si>
  <si>
    <t>ED_RAB3327_00005</t>
  </si>
  <si>
    <t>ED_RAB3328_00001</t>
  </si>
  <si>
    <t>ED_RAB3328_00002</t>
  </si>
  <si>
    <t>ED_RAB3328_00003</t>
  </si>
  <si>
    <t>ED_RAB3328_00005</t>
  </si>
  <si>
    <t>ED_RAB3328_00006</t>
  </si>
  <si>
    <t>ED_RAB3328_00007</t>
  </si>
  <si>
    <t>ED_RAB3329_00001</t>
  </si>
  <si>
    <t>ED_RAB3329_00002</t>
  </si>
  <si>
    <t>ED_RAB3329_00003</t>
  </si>
  <si>
    <t>ED_RAB3329_00005</t>
  </si>
  <si>
    <t>ED_RAB3329_00006</t>
  </si>
  <si>
    <t>ED_RAB3329_00007</t>
  </si>
  <si>
    <t>ED_RAB33210_00001</t>
  </si>
  <si>
    <t>ED_RAB33210_00002</t>
  </si>
  <si>
    <t>ED_RAB33210_00003</t>
  </si>
  <si>
    <t>ED_RAB33210_00005</t>
  </si>
  <si>
    <t>ED_RAB33210_00006</t>
  </si>
  <si>
    <t>ED_RAB33210_00007</t>
  </si>
  <si>
    <t>ED_RAB333_00001</t>
  </si>
  <si>
    <t>Overhead distribution assets (wires and poles)</t>
  </si>
  <si>
    <t>ED_RAB333_00002</t>
  </si>
  <si>
    <t>Underground distribution assets (cables, ducts etc)</t>
  </si>
  <si>
    <t>ED_RAB333_00003</t>
  </si>
  <si>
    <t>ED_RAB333_00004</t>
  </si>
  <si>
    <t>ED_RAB333_00005</t>
  </si>
  <si>
    <t>ED_RAB333_00006</t>
  </si>
  <si>
    <t>ED_RAB333_00007</t>
  </si>
  <si>
    <t>ED_RAB333_00008</t>
  </si>
  <si>
    <t>ED_RAB333_00009</t>
  </si>
  <si>
    <t>ED_RAB333_00010</t>
  </si>
  <si>
    <t>ED_RAB333_00011</t>
  </si>
  <si>
    <t xml:space="preserve">Value of Capital Contributions or Contributed Assets </t>
  </si>
  <si>
    <t>Table 3.3.4.1 Asset Lives – estimated service life of new assets</t>
  </si>
  <si>
    <t>ED_RAB3341_00001</t>
  </si>
  <si>
    <t>ED_RAB3341_00002</t>
  </si>
  <si>
    <t>ED_RAB3341_00003</t>
  </si>
  <si>
    <t>ED_RAB3341_00004</t>
  </si>
  <si>
    <t>ED_RAB3341_00005</t>
  </si>
  <si>
    <t>ED_RAB3341_00006</t>
  </si>
  <si>
    <t>ED_RAB3341_00007</t>
  </si>
  <si>
    <t>ED_RAB3341_00008</t>
  </si>
  <si>
    <t>ED_RAB3341_00009</t>
  </si>
  <si>
    <t>Table 3.3.4.2 Asset Lives – estimated residual service life</t>
  </si>
  <si>
    <t>ED_RAB3342_00001</t>
  </si>
  <si>
    <t>ED_RAB3342_00002</t>
  </si>
  <si>
    <t>ED_RAB3342_00003</t>
  </si>
  <si>
    <t>ED_RAB3342_00004</t>
  </si>
  <si>
    <t>ED_RAB3342_00005</t>
  </si>
  <si>
    <t>ED_RAB3342_00006</t>
  </si>
  <si>
    <t>ED_RAB3342_00007</t>
  </si>
  <si>
    <t>ED_RAB3342_00008</t>
  </si>
  <si>
    <t>ED_RAB3342_00009</t>
  </si>
  <si>
    <t>ED_OPD3410_00001</t>
  </si>
  <si>
    <t>Table 3.4.1.1 Energy grouping - delivery by chargeable quantity</t>
  </si>
  <si>
    <t>ED_OPD3411_00001</t>
  </si>
  <si>
    <t>ED_OPD3411_00002</t>
  </si>
  <si>
    <t>ED_OPD3411_00003</t>
  </si>
  <si>
    <t>ED_OPD3411_00004</t>
  </si>
  <si>
    <t>ED_OPD3411_00005</t>
  </si>
  <si>
    <t>Table 3.4.1.2 Energy - received from TNSP and other DNSPs by time of receipt</t>
  </si>
  <si>
    <t>ED_OPD3412_00001</t>
  </si>
  <si>
    <t>ED_OPD3412_00002</t>
  </si>
  <si>
    <t>ED_OPD3412_00003</t>
  </si>
  <si>
    <t>ED_OPD3412_00004</t>
  </si>
  <si>
    <t>Table 3.4.1.3 Energy - received into DNSP system from embedded generation by time of receipt</t>
  </si>
  <si>
    <t>ED_OPD3413_00001</t>
  </si>
  <si>
    <t>ED_OPD3413_00002</t>
  </si>
  <si>
    <t>ED_OPD3413_00003</t>
  </si>
  <si>
    <t>ED_OPD3413_00004</t>
  </si>
  <si>
    <t>ED_OPD3413_00005</t>
  </si>
  <si>
    <t>ED_OPD3413_00006</t>
  </si>
  <si>
    <t>ED_OPD3413_00007</t>
  </si>
  <si>
    <t>ED_OPD3413_00008</t>
  </si>
  <si>
    <t>Table 3.4.1.4 Energy grouping  - customer type or class</t>
  </si>
  <si>
    <t>ED_OPD3414_00001</t>
  </si>
  <si>
    <t>ED_OPD3414_00002</t>
  </si>
  <si>
    <t>Non residential customers not on demand tariffs energy deliveries</t>
  </si>
  <si>
    <t>ED_OPD3414_00003</t>
  </si>
  <si>
    <t>ED_OPD3414_00004</t>
  </si>
  <si>
    <t>ED_OPD3414_00005</t>
  </si>
  <si>
    <t>Table 3.4.2.1 Distribution customer numbers by customer type or class</t>
  </si>
  <si>
    <t>ED_OPD3421_00001</t>
  </si>
  <si>
    <t>ED_OPD3421_00002</t>
  </si>
  <si>
    <t>Non residential customers not on demand tariff customer numbers</t>
  </si>
  <si>
    <t>ED_OPD3421_00003</t>
  </si>
  <si>
    <t>ED_OPD3421_00004</t>
  </si>
  <si>
    <t>ED_OPD3421_00005</t>
  </si>
  <si>
    <t>ED_OPD3421_00006</t>
  </si>
  <si>
    <t>ED_OPD3421_99999</t>
  </si>
  <si>
    <t>Table 3.4.2.2 Distribution customer numbers by location on the network</t>
  </si>
  <si>
    <t>ED_OPD3422_00001</t>
  </si>
  <si>
    <t>ED_OPD3422_00002</t>
  </si>
  <si>
    <t>ED_OPD3422_00003</t>
  </si>
  <si>
    <t>ED_OPD3422_00004</t>
  </si>
  <si>
    <t>ED_OPD3422_99999</t>
  </si>
  <si>
    <t>ED_OPD3423_00001</t>
  </si>
  <si>
    <t>ED_OPD3423_00002</t>
  </si>
  <si>
    <t>ED_OPD3423_00003</t>
  </si>
  <si>
    <t>ED_OPD3423_00004</t>
  </si>
  <si>
    <t>ED_OPD3423_00005</t>
  </si>
  <si>
    <t>ED_OPD3423_99999</t>
  </si>
  <si>
    <t>Table 3.4.2.4 Unmetered Supply</t>
  </si>
  <si>
    <t>ED_OPD3424_00001</t>
  </si>
  <si>
    <t>ED_OPD3424_00002</t>
  </si>
  <si>
    <t>ED_OPD3424_99999</t>
  </si>
  <si>
    <t>ED_OPD3431_00001</t>
  </si>
  <si>
    <t>ED_OPD3431_00002</t>
  </si>
  <si>
    <t>ED_OPD3431_00003</t>
  </si>
  <si>
    <t>ED_OPD3431_00004</t>
  </si>
  <si>
    <t>ED_OPD3431_00005</t>
  </si>
  <si>
    <t>ED_OPD3431_00006</t>
  </si>
  <si>
    <t>ED_OPD3432_00001</t>
  </si>
  <si>
    <t>ED_OPD3432_00002</t>
  </si>
  <si>
    <t>ED_OPD3432_00003</t>
  </si>
  <si>
    <t>ED_OPD3432_00004</t>
  </si>
  <si>
    <t>ED_OPD3432_00005</t>
  </si>
  <si>
    <t>ED_OPD3432_00006</t>
  </si>
  <si>
    <t>ED_OPD3433_00001</t>
  </si>
  <si>
    <t>ED_OPD3433_00002</t>
  </si>
  <si>
    <t>ED_OPD3433_00003</t>
  </si>
  <si>
    <t>ED_OPD3433_00004</t>
  </si>
  <si>
    <t>ED_OPD3433_00005</t>
  </si>
  <si>
    <t>ED_OPD3433_00006</t>
  </si>
  <si>
    <t>ED_OPD3434_00001</t>
  </si>
  <si>
    <t>ED_OPD3434_00002</t>
  </si>
  <si>
    <t>ED_OPD3434_00003</t>
  </si>
  <si>
    <t>ED_OPD3434_00004</t>
  </si>
  <si>
    <t>ED_OPD3434_00005</t>
  </si>
  <si>
    <t>ED_OPD3434_00006</t>
  </si>
  <si>
    <t>Table 3.4.3.5 Power factor conversion between MVA and MW</t>
  </si>
  <si>
    <t>ED_OPD3435_00001</t>
  </si>
  <si>
    <t>ED_OPD3435_00002</t>
  </si>
  <si>
    <t>ED_OPD3435_00003</t>
  </si>
  <si>
    <t>ED_OPD3435_00004</t>
  </si>
  <si>
    <t>ED_OPD3435_00005</t>
  </si>
  <si>
    <t>ED_OPD3435_00006</t>
  </si>
  <si>
    <t>ED_OPD3435_00007</t>
  </si>
  <si>
    <t>ED_OPD3435_00008</t>
  </si>
  <si>
    <t>ED_OPD3435_00009</t>
  </si>
  <si>
    <t>ED_OPD3435_00010</t>
  </si>
  <si>
    <t>ED_OPD3435_00011</t>
  </si>
  <si>
    <t>ED_OPD3435_00012</t>
  </si>
  <si>
    <t>ED_OPD3435_00013</t>
  </si>
  <si>
    <t>Table 3.4.3.6 Demand supplied (for customers charged on this basis) – MW measure</t>
  </si>
  <si>
    <t>ED_OPD3436_00001</t>
  </si>
  <si>
    <t>ED_OPD3436_00002</t>
  </si>
  <si>
    <t>Table 3.4.3.7 Demand supplied (for customers charged on this basis) – MVA measure</t>
  </si>
  <si>
    <t>ED_OPD3437_00001</t>
  </si>
  <si>
    <t>ED_OPD3437_00002</t>
  </si>
  <si>
    <t xml:space="preserve">Regulatory Year </t>
  </si>
  <si>
    <t>Actual
($000s)</t>
  </si>
  <si>
    <t>Table 3.5.1.1 Overhead network length of circuit at each voltage</t>
  </si>
  <si>
    <t>ED_PHA3511_00001</t>
  </si>
  <si>
    <t>ED_PHA3511_00002</t>
  </si>
  <si>
    <t>ED_PHA3511_00003</t>
  </si>
  <si>
    <t>ED_PHA3511_00004</t>
  </si>
  <si>
    <t>ED_PHA3511_00005</t>
  </si>
  <si>
    <t>ED_PHA3511_00006</t>
  </si>
  <si>
    <t>ED_PHA3511_00007</t>
  </si>
  <si>
    <t>ED_PHA3511_00008</t>
  </si>
  <si>
    <t>ED_PHA3511_00009</t>
  </si>
  <si>
    <t>ED_PHA3511_00010</t>
  </si>
  <si>
    <t>ED_PHA3511_00011</t>
  </si>
  <si>
    <t>Overhead 6.6kv</t>
  </si>
  <si>
    <t>ED_PHA3511_00012</t>
  </si>
  <si>
    <t>Overhead 110kV</t>
  </si>
  <si>
    <t>ED_PHA3511_00013</t>
  </si>
  <si>
    <t>Overhead 220kV</t>
  </si>
  <si>
    <t>ED_PHA3511_00014</t>
  </si>
  <si>
    <t>Table 3.5.1.2 Underground network circuit length at each voltage</t>
  </si>
  <si>
    <t>ED_PHA3512_00001</t>
  </si>
  <si>
    <t>ED_PHA3512_00002</t>
  </si>
  <si>
    <t>ED_PHA3512_00003</t>
  </si>
  <si>
    <t>Underground 6.6 Kv</t>
  </si>
  <si>
    <t>ED_PHA3512_00004</t>
  </si>
  <si>
    <t>ED_PHA3512_00005</t>
  </si>
  <si>
    <t>ED_PHA3512_00006</t>
  </si>
  <si>
    <t>ED_PHA3512_00007</t>
  </si>
  <si>
    <t>ED_PHA3512_00008</t>
  </si>
  <si>
    <t>ED_PHA3512_00009</t>
  </si>
  <si>
    <t>ED_PHA3512_00010</t>
  </si>
  <si>
    <t>ED_PHA3512_00011</t>
  </si>
  <si>
    <t>Table 3.5.1.3 Estimated overhead network weighted average MVA capacity by voltage class</t>
  </si>
  <si>
    <t>ED_PHA3513_00001</t>
  </si>
  <si>
    <t>ED_PHA3513_00002</t>
  </si>
  <si>
    <t>ED_PHA3513_00003</t>
  </si>
  <si>
    <t>ED_PHA3513_00004</t>
  </si>
  <si>
    <t>ED_PHA3513_00005</t>
  </si>
  <si>
    <t>ED_PHA3513_00006</t>
  </si>
  <si>
    <t>ED_PHA3513_00007</t>
  </si>
  <si>
    <t>ED_PHA3513_00008</t>
  </si>
  <si>
    <t>ED_PHA3513_00009</t>
  </si>
  <si>
    <t>ED_PHA3513_00010</t>
  </si>
  <si>
    <t>ED_PHA3513_00011</t>
  </si>
  <si>
    <t>ED_PHA3513_00012</t>
  </si>
  <si>
    <t>ED_PHA3513_00013</t>
  </si>
  <si>
    <t>Table 3.5.1.4 Estimated underground network weighted average MVA capacity by voltage class</t>
  </si>
  <si>
    <t>ED_PHA3514_00001</t>
  </si>
  <si>
    <t>ED_PHA3514_00002</t>
  </si>
  <si>
    <t>ED_PHA3514_00003</t>
  </si>
  <si>
    <t>ED_PHA3514_00004</t>
  </si>
  <si>
    <t>ED_PHA3514_00005</t>
  </si>
  <si>
    <t>ED_PHA3514_00006</t>
  </si>
  <si>
    <t>Underground 12.7 kV</t>
  </si>
  <si>
    <t>ED_PHA3514_00007</t>
  </si>
  <si>
    <t>ED_PHA3514_00008</t>
  </si>
  <si>
    <t>ED_PHA3514_00009</t>
  </si>
  <si>
    <t>ED_PHA3514_00010</t>
  </si>
  <si>
    <t>ED_PHA3514_00011</t>
  </si>
  <si>
    <t>ED_PHA3514_00012</t>
  </si>
  <si>
    <t>Table 3.5.2.1 Distribution transformer total installed capacity</t>
  </si>
  <si>
    <t>ED_PHA3521_00001</t>
  </si>
  <si>
    <t>ED_PHA3521_00002</t>
  </si>
  <si>
    <t>ED_PHA3521_00003</t>
  </si>
  <si>
    <t>Table 3.5.2.2 Zone substation transformer capacity</t>
  </si>
  <si>
    <t>ED_PHA3522_00001</t>
  </si>
  <si>
    <t>ED_PHA3522_00002</t>
  </si>
  <si>
    <t>ED_PHA3522_00003</t>
  </si>
  <si>
    <t>ED_PHA3522_00004</t>
  </si>
  <si>
    <t>ED_PHA3522_00005</t>
  </si>
  <si>
    <t>Table 3.5.2.3 Distribution - other transformer capacity</t>
  </si>
  <si>
    <t>ED_PHA3523_00001</t>
  </si>
  <si>
    <t>ED_PHA353_00001</t>
  </si>
  <si>
    <t>ED_PHA353_00002</t>
  </si>
  <si>
    <t>ED_PHA353_00003</t>
  </si>
  <si>
    <t>Table 3.6.1.1 Inclusive of MEDs</t>
  </si>
  <si>
    <t>ED_QOS3611_00001</t>
  </si>
  <si>
    <t>ED_QOS3611_00002</t>
  </si>
  <si>
    <t>ED_QOS3611_00003</t>
  </si>
  <si>
    <t>ED_QOS3611_00004</t>
  </si>
  <si>
    <t>Table 3.6.1.2 Exclusive of MEDs</t>
  </si>
  <si>
    <t>ED_QOS3612_00001</t>
  </si>
  <si>
    <t>ED_QOS3612_00002</t>
  </si>
  <si>
    <t>ED_QOS3612_00003</t>
  </si>
  <si>
    <t>ED_QOS3612_00004</t>
  </si>
  <si>
    <t>ED_QOS362_00001</t>
  </si>
  <si>
    <t>ED_QOS362_00002</t>
  </si>
  <si>
    <t>Total</t>
  </si>
  <si>
    <t>ED_QOS363_00001</t>
  </si>
  <si>
    <t>ED_QOS364_00001</t>
  </si>
  <si>
    <t>ED_OEF371_00001</t>
  </si>
  <si>
    <t>ED_OEF371_00002</t>
  </si>
  <si>
    <t>ED_OEF371_00003</t>
  </si>
  <si>
    <t>ED_OEF372_00001</t>
  </si>
  <si>
    <t>ED_OEF372_00002</t>
  </si>
  <si>
    <t>ED_OEF372_00003</t>
  </si>
  <si>
    <t>ED_OEF372_00004</t>
  </si>
  <si>
    <t>ED_OEF372_00005</t>
  </si>
  <si>
    <t>ED_OEF372_00006</t>
  </si>
  <si>
    <t>ED_OEF372_00007</t>
  </si>
  <si>
    <t>ED_OEF372_00008</t>
  </si>
  <si>
    <t>ED_OEF372_00009</t>
  </si>
  <si>
    <t>ED_OEF372_00010</t>
  </si>
  <si>
    <t>ED_OEF372_00011</t>
  </si>
  <si>
    <t>ED_OEF372_00012</t>
  </si>
  <si>
    <t>Spans</t>
  </si>
  <si>
    <t>ED_OEF372_00013</t>
  </si>
  <si>
    <t>ED_OEF372_00014</t>
  </si>
  <si>
    <t>ED_OEF373_00001</t>
  </si>
  <si>
    <t>CONTENTS</t>
  </si>
  <si>
    <t>3.             ECONOMIC BENCHMARKING</t>
  </si>
  <si>
    <t>ED_OEF374_00001</t>
  </si>
  <si>
    <t>ED_OEF374_00002</t>
  </si>
  <si>
    <t>ED_OEF374_00003</t>
  </si>
  <si>
    <t>ED_OEF374_00004</t>
  </si>
  <si>
    <t>ED_OEF374_00005</t>
  </si>
  <si>
    <t>ED_OEF374_00006</t>
  </si>
  <si>
    <t>ED_OEF374_00007</t>
  </si>
  <si>
    <t>ED_OEF374_00008</t>
  </si>
  <si>
    <t>ED_OEF374_00009</t>
  </si>
  <si>
    <t>ED_OEF374_00010</t>
  </si>
  <si>
    <t>ED_OEF374_00011</t>
  </si>
  <si>
    <t>ED_OEF374_00012</t>
  </si>
  <si>
    <t>ED_OEF374_00013</t>
  </si>
  <si>
    <t>ED_OEF374_00014</t>
  </si>
  <si>
    <t>ED_OEF374_00015</t>
  </si>
  <si>
    <t>ED_OEF374_00016</t>
  </si>
  <si>
    <t>ED_OEF374_00017</t>
  </si>
  <si>
    <t>ED_OEF374_00018</t>
  </si>
  <si>
    <t>ED_OEF374_00019</t>
  </si>
  <si>
    <t>ED_OEF374_00020</t>
  </si>
  <si>
    <t>ED_OEF374_00021</t>
  </si>
  <si>
    <t>ED_OEF374_00022</t>
  </si>
  <si>
    <t>ED_OEF374_00023</t>
  </si>
  <si>
    <t>ED_OEF374_00024</t>
  </si>
  <si>
    <t>ED_OEF374_00025</t>
  </si>
  <si>
    <t>ED_OEF374_00026</t>
  </si>
  <si>
    <t>ED_OEF374_00027</t>
  </si>
  <si>
    <t>ED_OEF374_00028</t>
  </si>
  <si>
    <t>ED_OEF374_00029</t>
  </si>
  <si>
    <t>ED_OEF374_00030</t>
  </si>
  <si>
    <t>ED_OEF374_00031</t>
  </si>
  <si>
    <t>ED_OEF374_00032</t>
  </si>
  <si>
    <t>ED_OEF374_00033</t>
  </si>
  <si>
    <t>ED_OEF374_00034</t>
  </si>
  <si>
    <t>ED_OEF374_00035</t>
  </si>
  <si>
    <t>ED_OEF374_00036</t>
  </si>
  <si>
    <t>ED_OEF374_00037</t>
  </si>
  <si>
    <t>ED_OEF374_00038</t>
  </si>
  <si>
    <t>ED_OEF374_00039</t>
  </si>
  <si>
    <t>ED_OEF374_00040</t>
  </si>
  <si>
    <t>ED_OEF374_00041</t>
  </si>
  <si>
    <t>ED_OEF374_00042</t>
  </si>
  <si>
    <t>ED_OEF374_00043</t>
  </si>
  <si>
    <t>ED_OEF374_00044</t>
  </si>
  <si>
    <t>ED_OEF374_00045</t>
  </si>
  <si>
    <t>ED_OEF374_00046</t>
  </si>
  <si>
    <t>ED_OEF374_00047</t>
  </si>
  <si>
    <t>ED_OEF374_00048</t>
  </si>
  <si>
    <t>ED_OEF374_00049</t>
  </si>
  <si>
    <t>ED_OEF374_00050</t>
  </si>
  <si>
    <t>ED_OEF374_00051</t>
  </si>
  <si>
    <t>ED_OEF374_00052</t>
  </si>
  <si>
    <t>ED_OEF374_00053</t>
  </si>
  <si>
    <t>ED_OEF374_00054</t>
  </si>
  <si>
    <t>ED_OEF374_00055</t>
  </si>
  <si>
    <t>ED_OEF374_00056</t>
  </si>
  <si>
    <t>ED_OEF374_00057</t>
  </si>
  <si>
    <t>ED_OEF374_00058</t>
  </si>
  <si>
    <t>ED_OEF374_00059</t>
  </si>
  <si>
    <t>ED_OEF374_00060</t>
  </si>
  <si>
    <t>ED_OEF374_00061</t>
  </si>
  <si>
    <t>ED_OEF374_00062</t>
  </si>
  <si>
    <t>ED_OEF374_00063</t>
  </si>
  <si>
    <t>ED_OEF374_00064</t>
  </si>
  <si>
    <t>ED_OEF374_00065</t>
  </si>
  <si>
    <t>ED_OEF374_00066</t>
  </si>
  <si>
    <t>ED_OEF374_00067</t>
  </si>
  <si>
    <t>ED_OEF374_00068</t>
  </si>
  <si>
    <t>ED_OEF374_00069</t>
  </si>
  <si>
    <t>ED_OEF374_00070</t>
  </si>
  <si>
    <t>For each provision report:</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</si>
  <si>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</si>
  <si>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</si>
  <si>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</si>
  <si>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</si>
  <si>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</si>
  <si>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</si>
  <si>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</si>
  <si>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</si>
  <si>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</si>
  <si>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</si>
  <si>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</si>
  <si>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Weather Station ID</t>
  </si>
  <si>
    <t>Table 3.2.1.2A - Historical opex categories and cost allocations</t>
  </si>
  <si>
    <t>Table 3.2.1.2B - Historical opex categories and cost allocations</t>
  </si>
  <si>
    <t>Table 3.2.1.2C - Historical opex categories and cost allocations</t>
  </si>
  <si>
    <t>ED_OPX3212A_99999</t>
  </si>
  <si>
    <t>ED_OPX3212B_99999</t>
  </si>
  <si>
    <t>ED_OPX3212C_99999</t>
  </si>
  <si>
    <r>
      <t xml:space="preserve">Table 3.4.3.1 Annual system maximum demand characteristics at the </t>
    </r>
    <r>
      <rPr>
        <b/>
        <sz val="11"/>
        <color theme="3" tint="0.39997558519241921"/>
        <rFont val="Calibri"/>
        <family val="2"/>
      </rPr>
      <t>zone substation level</t>
    </r>
    <r>
      <rPr>
        <b/>
        <sz val="11"/>
        <color indexed="8"/>
        <rFont val="Calibri"/>
        <family val="2"/>
      </rPr>
      <t xml:space="preserve"> – MW measure</t>
    </r>
  </si>
  <si>
    <r>
      <t xml:space="preserve">Table 3.4.3.2 Annual system maximum demand characteristics at the </t>
    </r>
    <r>
      <rPr>
        <b/>
        <sz val="11"/>
        <color theme="3" tint="0.39997558519241921"/>
        <rFont val="Calibri"/>
        <family val="2"/>
      </rPr>
      <t>transmission connection point</t>
    </r>
    <r>
      <rPr>
        <b/>
        <sz val="11"/>
        <color indexed="8"/>
        <rFont val="Calibri"/>
        <family val="2"/>
      </rPr>
      <t xml:space="preserve">  – MW measure</t>
    </r>
  </si>
  <si>
    <r>
      <t>Table 3.4.3.3 Annual system maximum demand characteristics at the</t>
    </r>
    <r>
      <rPr>
        <b/>
        <sz val="11"/>
        <color rgb="FFFF0000"/>
        <rFont val="Calibri"/>
        <family val="2"/>
      </rPr>
      <t xml:space="preserve"> </t>
    </r>
    <r>
      <rPr>
        <b/>
        <sz val="11"/>
        <color theme="3" tint="0.39997558519241921"/>
        <rFont val="Calibri"/>
        <family val="2"/>
      </rPr>
      <t>zone substation level</t>
    </r>
    <r>
      <rPr>
        <b/>
        <sz val="11"/>
        <color indexed="8"/>
        <rFont val="Calibri"/>
        <family val="2"/>
      </rPr>
      <t xml:space="preserve"> – MVA measure</t>
    </r>
  </si>
  <si>
    <r>
      <t xml:space="preserve">Table 3.4.3.4 Annual system maximum demand characteristics at the </t>
    </r>
    <r>
      <rPr>
        <b/>
        <sz val="11"/>
        <color theme="3" tint="0.39997558519241921"/>
        <rFont val="Calibri"/>
        <family val="2"/>
      </rPr>
      <t xml:space="preserve">transmission connection point </t>
    </r>
    <r>
      <rPr>
        <b/>
        <sz val="11"/>
        <color indexed="8"/>
        <rFont val="Calibri"/>
        <family val="2"/>
      </rPr>
      <t>– MVA measure</t>
    </r>
  </si>
  <si>
    <r>
      <t xml:space="preserve">Complete the following business details regulatory template </t>
    </r>
    <r>
      <rPr>
        <sz val="10"/>
        <color rgb="FFFF0000"/>
        <rFont val="Arial"/>
        <family val="2"/>
      </rPr>
      <t xml:space="preserve">before </t>
    </r>
    <r>
      <rPr>
        <sz val="10"/>
        <rFont val="Arial"/>
        <family val="2"/>
      </rPr>
      <t>entering data or values in any other regulatory template. This regulatory template is linked to other cells within the spreadsheet and automatically generates column headings.</t>
    </r>
  </si>
  <si>
    <t>3.1 REVENUE</t>
  </si>
  <si>
    <t>TABLE 3.1.1 - REVENUE GROUPING BY CHARGEABLE QUANTITY</t>
  </si>
  <si>
    <t>TABLE 3.1.2 REVENUE GROUPING BY CUSTOMER TYPE OR CLASS</t>
  </si>
  <si>
    <t>TABLE 3.1.3 REVENUE (penalties) ALLOWED (deducted) THROUGH INCENTIVE SCHEMES</t>
  </si>
  <si>
    <t>3.2 OPERATING EXPENDITURE</t>
  </si>
  <si>
    <t>TABLE 3.2.1 - OPEX CATEGORIES</t>
  </si>
  <si>
    <t>TABLE 3.2.2 - OPEX CONSISTENCY</t>
  </si>
  <si>
    <t>TABLE 3.2.4 - OPEX FOR HIGH VOLTAGE CUSTOMERS</t>
  </si>
  <si>
    <t>Table 3.2.2.2  Opex consistency - historical cost allocation approaches</t>
  </si>
  <si>
    <t>Worksheet navigation</t>
  </si>
  <si>
    <t>TABLE 3.3.1 - REGULATORY ASSET BASE VALUES</t>
  </si>
  <si>
    <t>TABLE 3.3.2 - ASSET VALUE ROLL FORWARD</t>
  </si>
  <si>
    <t>TABLE 3.3.4 - ASSET LIVES</t>
  </si>
  <si>
    <t>TABLE 3.3.3 - TOTAL DISAGGREGATED RAB ASSET VALUES</t>
  </si>
  <si>
    <t>TABLE 3.4.1 - ENERGY DELIVERY</t>
  </si>
  <si>
    <t>TABLE 3.4.2 -  CUSTOMER NUMBERS</t>
  </si>
  <si>
    <t>TABLE 3.4.3 - SYSTEM DEMAND</t>
  </si>
  <si>
    <t>TABLE 3.2.3 - PROVISIONS</t>
  </si>
  <si>
    <t>3.3 ASSETS</t>
  </si>
  <si>
    <t>3.4 OPERATIONAL DATA</t>
  </si>
  <si>
    <t>TABLE 3.5.1 - NETWORK CAPACITIES</t>
  </si>
  <si>
    <t>TABLE 3.5.2 - TRANSFORMER CAPACITIES</t>
  </si>
  <si>
    <t>TABLE 3.5.3 - PUBLIC LIGHTING</t>
  </si>
  <si>
    <t>3.5 PHYSICAL ASSETS</t>
  </si>
  <si>
    <t>3.6 QUALITY OF SERVICE DATA</t>
  </si>
  <si>
    <t>TABLE 3.6.1 - RELIABILITY</t>
  </si>
  <si>
    <t>TABLE 3.6.2 - ENERGY NOT SUPPLIED</t>
  </si>
  <si>
    <t>TABLE 3.6.3 - SYSTEM LOSSES</t>
  </si>
  <si>
    <t>TABLE 3.6.4 - CAPACITY UTILISATION</t>
  </si>
  <si>
    <t>TABLE 3.7.1 - DENSITY FACTORS</t>
  </si>
  <si>
    <t>TABLE 3.7.2 - TERRAIN FACTORS</t>
  </si>
  <si>
    <t>TABLE 3.7.3 - SERVICE AREA FACTORS</t>
  </si>
  <si>
    <t>3.7 OPERATING ENVIRONMENT FACTORS</t>
  </si>
  <si>
    <t>Service Life (Years)</t>
  </si>
  <si>
    <t>TABLE 3.7.4  - WEATHER STATIONS</t>
  </si>
  <si>
    <t>Regulatory year</t>
  </si>
  <si>
    <t>Financial / Other</t>
  </si>
  <si>
    <t>TABLE 1.2.1 - SUBMISSION PARTICULARS INPUT SHEET</t>
  </si>
  <si>
    <t>ED_OPX3222_00001</t>
  </si>
  <si>
    <t>ED_OPX3222_00002</t>
  </si>
  <si>
    <t>ED_OPX3222_00003</t>
  </si>
  <si>
    <t>ED_OPX3222_00004</t>
  </si>
  <si>
    <t>ED_OPX3222_00005</t>
  </si>
  <si>
    <t>ED_OPX3222_00006</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</si>
  <si>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</si>
  <si>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</si>
  <si>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</si>
  <si>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</si>
  <si>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</si>
  <si>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</si>
  <si>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</si>
  <si>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</si>
  <si>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</si>
  <si>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</si>
  <si>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</si>
  <si>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</si>
  <si>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</si>
  <si>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</si>
  <si>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</si>
  <si>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</si>
  <si>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</si>
  <si>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</si>
  <si>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</si>
  <si>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</si>
  <si>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</si>
  <si>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</si>
  <si>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</si>
  <si>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</si>
  <si>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</si>
  <si>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</si>
  <si>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</si>
  <si>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</si>
  <si>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</si>
  <si>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</si>
  <si>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</si>
  <si>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</si>
  <si>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</si>
  <si>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</si>
  <si>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</si>
  <si>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</si>
  <si>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</si>
  <si>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</si>
  <si>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</si>
  <si>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</si>
  <si>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</si>
  <si>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</si>
  <si>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</si>
  <si>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</si>
  <si>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</si>
  <si>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</si>
  <si>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</si>
  <si>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</si>
  <si>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</si>
  <si>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</si>
  <si>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</si>
  <si>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</si>
  <si>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</si>
  <si>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</si>
  <si>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</si>
  <si>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</si>
  <si>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</si>
  <si>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</si>
  <si>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</si>
  <si>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</si>
  <si>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</si>
  <si>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</si>
  <si>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</si>
  <si>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</si>
  <si>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</si>
  <si>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</si>
  <si>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</si>
  <si>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</si>
  <si>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</si>
  <si>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DOPEX0101A</t>
  </si>
  <si>
    <t>DOPEX0102A</t>
  </si>
  <si>
    <t>DOPEX0103A</t>
  </si>
  <si>
    <t>DOPEX0104A</t>
  </si>
  <si>
    <t>DOPEX0105A</t>
  </si>
  <si>
    <t>DOPEX0106A</t>
  </si>
  <si>
    <t>DOPEX0107A</t>
  </si>
  <si>
    <t>DOPEX0108A</t>
  </si>
  <si>
    <t>DOPEX0109A</t>
  </si>
  <si>
    <t>DOPEX0110A</t>
  </si>
  <si>
    <t>DOPEX0111A</t>
  </si>
  <si>
    <t>DOPEX0112A</t>
  </si>
  <si>
    <t>DOPEX0113A</t>
  </si>
  <si>
    <t>DOPEX0114A</t>
  </si>
  <si>
    <t>DOPEX0115A</t>
  </si>
  <si>
    <t>DOPEX0116A</t>
  </si>
  <si>
    <t>DOPEX0117A</t>
  </si>
  <si>
    <t>DOPEX0118A</t>
  </si>
  <si>
    <t>DOPEX0119A</t>
  </si>
  <si>
    <t>DOPEX0120A</t>
  </si>
  <si>
    <t>DOPEX0121A</t>
  </si>
  <si>
    <t>DOPEX0122A</t>
  </si>
  <si>
    <t>DOPEX0123A</t>
  </si>
  <si>
    <t>DOPEX0124A</t>
  </si>
  <si>
    <t>DOPEX0125A</t>
  </si>
  <si>
    <t>DOPEX0126A</t>
  </si>
  <si>
    <t>DOPEX0127A</t>
  </si>
  <si>
    <t>DOPEX0128A</t>
  </si>
  <si>
    <t>DOPEX0129A</t>
  </si>
  <si>
    <t>DOPEX0130A</t>
  </si>
  <si>
    <t>DOPEX0131A</t>
  </si>
  <si>
    <t>DOPEX0132A</t>
  </si>
  <si>
    <t>DOPEX0133A</t>
  </si>
  <si>
    <t>DOPEX0134A</t>
  </si>
  <si>
    <t>DOPEX0135A</t>
  </si>
  <si>
    <t>DOPEX0136A</t>
  </si>
  <si>
    <t>DOPEX0137A</t>
  </si>
  <si>
    <t>DOPEX0138A</t>
  </si>
  <si>
    <t>DOPEX0139A</t>
  </si>
  <si>
    <t>DOPEX0140A</t>
  </si>
  <si>
    <t>DOPEX0141A</t>
  </si>
  <si>
    <t>DOPEX0142A</t>
  </si>
  <si>
    <t>DOPEX01A</t>
  </si>
  <si>
    <t>DOPEX0101B</t>
  </si>
  <si>
    <t>DOPEX0102B</t>
  </si>
  <si>
    <t>DOPEX0103B</t>
  </si>
  <si>
    <t>DOPEX0104B</t>
  </si>
  <si>
    <t>DOPEX0105B</t>
  </si>
  <si>
    <t>DOPEX0106B</t>
  </si>
  <si>
    <t>DOPEX0107B</t>
  </si>
  <si>
    <t>DOPEX0108B</t>
  </si>
  <si>
    <t>DOPEX0109B</t>
  </si>
  <si>
    <t>DOPEX0110B</t>
  </si>
  <si>
    <t>DOPEX0111B</t>
  </si>
  <si>
    <t>DOPEX0112B</t>
  </si>
  <si>
    <t>DOPEX0113B</t>
  </si>
  <si>
    <t>DOPEX0114B</t>
  </si>
  <si>
    <t>DOPEX0115B</t>
  </si>
  <si>
    <t>DOPEX0116B</t>
  </si>
  <si>
    <t>DOPEX0117B</t>
  </si>
  <si>
    <t>DOPEX0118B</t>
  </si>
  <si>
    <t>DOPEX0119B</t>
  </si>
  <si>
    <t>DOPEX0120B</t>
  </si>
  <si>
    <t>DOPEX0121B</t>
  </si>
  <si>
    <t>DOPEX0122B</t>
  </si>
  <si>
    <t>DOPEX0123B</t>
  </si>
  <si>
    <t>DOPEX0124B</t>
  </si>
  <si>
    <t>DOPEX0125B</t>
  </si>
  <si>
    <t>DOPEX0126B</t>
  </si>
  <si>
    <t>DOPEX0127B</t>
  </si>
  <si>
    <t>DOPEX0128B</t>
  </si>
  <si>
    <t>DOPEX0129B</t>
  </si>
  <si>
    <t>DOPEX0130B</t>
  </si>
  <si>
    <t>DOPEX0131B</t>
  </si>
  <si>
    <t>DOPEX0132B</t>
  </si>
  <si>
    <t>DOPEX0133B</t>
  </si>
  <si>
    <t>DOPEX0134B</t>
  </si>
  <si>
    <t>DOPEX0135B</t>
  </si>
  <si>
    <t>DOPEX0136B</t>
  </si>
  <si>
    <t>DOPEX0137B</t>
  </si>
  <si>
    <t>DOPEX0138B</t>
  </si>
  <si>
    <t>DOPEX0139B</t>
  </si>
  <si>
    <t>DOPEX0140B</t>
  </si>
  <si>
    <t>DOPEX0141B</t>
  </si>
  <si>
    <t>DOPEX0142B</t>
  </si>
  <si>
    <t>DOPEX01B</t>
  </si>
  <si>
    <t>DOPEX0101C</t>
  </si>
  <si>
    <t>DOPEX0102C</t>
  </si>
  <si>
    <t>DOPEX0103C</t>
  </si>
  <si>
    <t>DOPEX0104C</t>
  </si>
  <si>
    <t>DOPEX0105C</t>
  </si>
  <si>
    <t>DOPEX0106C</t>
  </si>
  <si>
    <t>DOPEX0107C</t>
  </si>
  <si>
    <t>DOPEX0108C</t>
  </si>
  <si>
    <t>DOPEX0109C</t>
  </si>
  <si>
    <t>DOPEX0110C</t>
  </si>
  <si>
    <t>DOPEX0111C</t>
  </si>
  <si>
    <t>DOPEX0112C</t>
  </si>
  <si>
    <t>DOPEX0113C</t>
  </si>
  <si>
    <t>DOPEX0114C</t>
  </si>
  <si>
    <t>DOPEX0115C</t>
  </si>
  <si>
    <t>DOPEX0116C</t>
  </si>
  <si>
    <t>DOPEX0117C</t>
  </si>
  <si>
    <t>DOPEX0118C</t>
  </si>
  <si>
    <t>DOPEX0119C</t>
  </si>
  <si>
    <t>DOPEX0120C</t>
  </si>
  <si>
    <t>DOPEX0121C</t>
  </si>
  <si>
    <t>DOPEX0122C</t>
  </si>
  <si>
    <t>DOPEX0123C</t>
  </si>
  <si>
    <t>DOPEX0124C</t>
  </si>
  <si>
    <t>DOPEX0125C</t>
  </si>
  <si>
    <t>DOPEX0126C</t>
  </si>
  <si>
    <t>DOPEX0127C</t>
  </si>
  <si>
    <t>DOPEX0128C</t>
  </si>
  <si>
    <t>DOPEX0129C</t>
  </si>
  <si>
    <t>DOPEX0130C</t>
  </si>
  <si>
    <t>DOPEX0131C</t>
  </si>
  <si>
    <t>DOPEX0132C</t>
  </si>
  <si>
    <t>DOPEX0133C</t>
  </si>
  <si>
    <t>DOPEX0134C</t>
  </si>
  <si>
    <t>DOPEX0135C</t>
  </si>
  <si>
    <t>DOPEX0136C</t>
  </si>
  <si>
    <t>DOPEX0137C</t>
  </si>
  <si>
    <t>DOPEX0138C</t>
  </si>
  <si>
    <t>DOPEX0139C</t>
  </si>
  <si>
    <t>DOPEX0140C</t>
  </si>
  <si>
    <t>DOPEX0141C</t>
  </si>
  <si>
    <t>DOPEX0142C</t>
  </si>
  <si>
    <t>DOPEX01C</t>
  </si>
  <si>
    <t>DOPEX0142</t>
  </si>
  <si>
    <t>DOPEX0201</t>
  </si>
  <si>
    <t>DOPEX0202</t>
  </si>
  <si>
    <t>DOPEX0203</t>
  </si>
  <si>
    <t>DOPEX0204</t>
  </si>
  <si>
    <t>DOPEX0205</t>
  </si>
  <si>
    <t>DOPEX0206</t>
  </si>
  <si>
    <t>DOPEX0201A</t>
  </si>
  <si>
    <t>DOPEX0202A</t>
  </si>
  <si>
    <t>DOPEX0203A</t>
  </si>
  <si>
    <t>DOPEX0204A</t>
  </si>
  <si>
    <t>DOPEX0205A</t>
  </si>
  <si>
    <t>DOPEX0206A</t>
  </si>
  <si>
    <t>DOPEX0401</t>
  </si>
  <si>
    <t>DRAB0101</t>
  </si>
  <si>
    <t>DRAB0102</t>
  </si>
  <si>
    <t>DRAB0103</t>
  </si>
  <si>
    <t>DRAB0104</t>
  </si>
  <si>
    <t>DRAB0105</t>
  </si>
  <si>
    <t>DRAB0106</t>
  </si>
  <si>
    <t>DRAB0107</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</si>
  <si>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</si>
  <si>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</si>
  <si>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</si>
  <si>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</si>
  <si>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</si>
  <si>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</si>
  <si>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</si>
  <si>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</si>
  <si>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</si>
  <si>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</si>
  <si>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</si>
  <si>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</si>
  <si>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</si>
  <si>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</si>
  <si>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</si>
  <si>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</si>
  <si>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</si>
  <si>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</si>
  <si>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</si>
  <si>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</si>
  <si>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</si>
  <si>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</si>
  <si>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</si>
  <si>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</si>
  <si>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</si>
  <si>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</si>
  <si>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</si>
  <si>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</si>
  <si>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</si>
  <si>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</si>
  <si>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</si>
  <si>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</si>
  <si>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</si>
  <si>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</si>
  <si>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</si>
  <si>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</si>
  <si>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</si>
  <si>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</si>
  <si>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</si>
  <si>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</si>
  <si>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</si>
  <si>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</si>
  <si>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</si>
  <si>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</si>
  <si>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DRAB0805</t>
  </si>
  <si>
    <t>DRAB0806</t>
  </si>
  <si>
    <t>DRAB0901</t>
  </si>
  <si>
    <t>DRAB0902</t>
  </si>
  <si>
    <t>DRAB0903</t>
  </si>
  <si>
    <t>DRAB0904</t>
  </si>
  <si>
    <t>DRAB0905</t>
  </si>
  <si>
    <t>DRAB1001</t>
  </si>
  <si>
    <t>DRAB1002</t>
  </si>
  <si>
    <t>DRAB1003</t>
  </si>
  <si>
    <t>DRAB1004</t>
  </si>
  <si>
    <t>DRAB1005</t>
  </si>
  <si>
    <t>DRAB0807</t>
  </si>
  <si>
    <t>DRAB0906</t>
  </si>
  <si>
    <t>DRAB0907</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</si>
  <si>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</si>
  <si>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</si>
  <si>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</si>
  <si>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</si>
  <si>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</si>
  <si>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</si>
  <si>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</si>
  <si>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</si>
  <si>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</si>
  <si>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</si>
  <si>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</si>
  <si>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</si>
  <si>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</si>
  <si>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</si>
  <si>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</si>
  <si>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</si>
  <si>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</si>
  <si>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</si>
  <si>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</si>
  <si>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</si>
  <si>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</si>
  <si>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</si>
  <si>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</si>
  <si>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</si>
  <si>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</si>
  <si>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</si>
  <si>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</si>
  <si>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</si>
  <si>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</si>
  <si>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</si>
  <si>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</si>
  <si>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</si>
  <si>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</si>
  <si>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</si>
  <si>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</si>
  <si>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</si>
  <si>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</si>
  <si>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</si>
  <si>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</si>
  <si>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</si>
  <si>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</si>
  <si>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</si>
  <si>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</si>
  <si>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</si>
  <si>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</si>
  <si>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</si>
  <si>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</si>
  <si>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</si>
  <si>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</si>
  <si>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</si>
  <si>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</si>
  <si>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</si>
  <si>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</si>
  <si>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</si>
  <si>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</si>
  <si>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</si>
  <si>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</si>
  <si>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</si>
  <si>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</si>
  <si>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</si>
  <si>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</si>
  <si>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</si>
  <si>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</si>
  <si>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</si>
  <si>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</si>
  <si>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</si>
  <si>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</si>
  <si>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</si>
  <si>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</si>
  <si>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</si>
  <si>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</si>
  <si>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</si>
  <si>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</si>
  <si>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</si>
  <si>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</si>
  <si>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</si>
  <si>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</si>
  <si>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</si>
  <si>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</si>
  <si>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</si>
  <si>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</si>
  <si>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</si>
  <si>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</si>
  <si>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</si>
  <si>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</si>
  <si>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</si>
  <si>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</si>
  <si>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</si>
  <si>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</si>
  <si>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</si>
  <si>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</si>
  <si>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</si>
  <si>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</si>
  <si>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</si>
  <si>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</si>
  <si>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</si>
  <si>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</si>
  <si>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</si>
  <si>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</si>
  <si>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</si>
  <si>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</si>
  <si>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</si>
  <si>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</si>
  <si>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</si>
  <si>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</si>
  <si>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</si>
  <si>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</si>
  <si>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</si>
  <si>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</si>
  <si>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</si>
  <si>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</si>
  <si>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</si>
  <si>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</si>
  <si>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</si>
  <si>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</si>
  <si>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Table 3.4.2.3 Distribution customer numbers by Aurora Feeder categories (Aurora only)</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</si>
  <si>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</si>
  <si>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</si>
  <si>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</si>
  <si>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</si>
  <si>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</si>
  <si>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</si>
  <si>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</si>
  <si>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</si>
  <si>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</si>
  <si>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</si>
  <si>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</si>
  <si>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</si>
  <si>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</si>
  <si>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</si>
  <si>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</si>
  <si>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</si>
  <si>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</si>
  <si>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</si>
  <si>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</si>
  <si>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</si>
  <si>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</si>
  <si>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</si>
  <si>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</si>
  <si>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</si>
  <si>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</si>
  <si>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</si>
  <si>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</si>
  <si>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</si>
  <si>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</si>
  <si>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</si>
  <si>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</si>
  <si>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</si>
  <si>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</si>
  <si>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</si>
  <si>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</si>
  <si>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</si>
  <si>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</si>
  <si>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</si>
  <si>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</si>
  <si>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</si>
  <si>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</si>
  <si>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</si>
  <si>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</si>
  <si>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</si>
  <si>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</si>
  <si>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</si>
  <si>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</si>
  <si>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</si>
  <si>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</si>
  <si>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</si>
  <si>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</si>
  <si>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</si>
  <si>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</si>
  <si>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</si>
  <si>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</si>
  <si>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</si>
  <si>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</si>
  <si>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</si>
  <si>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</si>
  <si>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</si>
  <si>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</si>
  <si>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</si>
  <si>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</si>
  <si>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</si>
  <si>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</si>
  <si>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</si>
  <si>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</si>
  <si>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</si>
  <si>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</si>
  <si>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</si>
  <si>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</si>
  <si>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</si>
  <si>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</si>
  <si>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</si>
  <si>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</si>
  <si>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</si>
  <si>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</si>
  <si>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</si>
  <si>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</si>
  <si>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</si>
  <si>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</si>
  <si>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</si>
  <si>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</si>
  <si>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</si>
  <si>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</si>
  <si>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</si>
  <si>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</si>
  <si>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</si>
  <si>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</si>
  <si>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</si>
  <si>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</si>
  <si>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</si>
  <si>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</si>
  <si>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</si>
  <si>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</si>
  <si>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</si>
  <si>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</si>
  <si>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</si>
  <si>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ED_OEF374_00071</t>
  </si>
  <si>
    <t>ED_OEF374_00072</t>
  </si>
  <si>
    <t>ED_OEF374_00073</t>
  </si>
  <si>
    <t>ED_OEF374_00074</t>
  </si>
  <si>
    <t>ED_OEF374_00075</t>
  </si>
  <si>
    <t>ED_OEF374_00076</t>
  </si>
  <si>
    <t>ED_OEF374_00077</t>
  </si>
  <si>
    <t>ED_OEF374_00078</t>
  </si>
  <si>
    <t>ED_OEF374_00079</t>
  </si>
  <si>
    <t>ED_OEF374_00080</t>
  </si>
  <si>
    <t>ED_OEF374_00081</t>
  </si>
  <si>
    <t>ED_OEF374_00082</t>
  </si>
  <si>
    <t>ED_OEF374_00083</t>
  </si>
  <si>
    <t>ED_OEF374_00084</t>
  </si>
  <si>
    <t>ED_OEF374_00085</t>
  </si>
  <si>
    <t>ED_OEF374_00086</t>
  </si>
  <si>
    <t>ED_OEF374_00087</t>
  </si>
  <si>
    <t>ED_OEF374_00088</t>
  </si>
  <si>
    <t>ED_OEF374_00089</t>
  </si>
  <si>
    <t>ED_OEF374_00090</t>
  </si>
  <si>
    <t>ED_OEF374_00091</t>
  </si>
  <si>
    <t>ED_OEF374_00092</t>
  </si>
  <si>
    <t>ED_OEF374_00093</t>
  </si>
  <si>
    <t>ED_OEF374_00094</t>
  </si>
  <si>
    <t>ED_OEF374_00095</t>
  </si>
  <si>
    <t>ED_OEF374_00096</t>
  </si>
  <si>
    <t>ED_OEF374_00097</t>
  </si>
  <si>
    <t>ED_OEF374_00098</t>
  </si>
  <si>
    <t>ED_OEF374_00099</t>
  </si>
  <si>
    <t>ED_OEF374_00100</t>
  </si>
  <si>
    <t>ED_OEF374_00101</t>
  </si>
  <si>
    <t>ED_OEF374_00102</t>
  </si>
  <si>
    <t>ED_OEF374_00103</t>
  </si>
  <si>
    <t>ED_OEF374_00104</t>
  </si>
  <si>
    <t>ED_OEF374_00105</t>
  </si>
  <si>
    <t>ED_OEF374_00106</t>
  </si>
  <si>
    <t>ED_OEF374_00107</t>
  </si>
  <si>
    <t>ED_OEF374_00108</t>
  </si>
  <si>
    <t>ED_OEF374_00109</t>
  </si>
  <si>
    <t>ED_OEF374_00110</t>
  </si>
  <si>
    <t>ED_OEF374_00111</t>
  </si>
  <si>
    <t>ED_OEF374_00112</t>
  </si>
  <si>
    <t>ED_OEF374_00113</t>
  </si>
  <si>
    <t>ED_OEF374_00114</t>
  </si>
  <si>
    <t>ED_OEF374_00115</t>
  </si>
  <si>
    <t>ED_OEF374_00116</t>
  </si>
  <si>
    <t>ED_OEF374_00117</t>
  </si>
  <si>
    <t>ED_OEF374_00118</t>
  </si>
  <si>
    <t>ED_OEF374_00119</t>
  </si>
  <si>
    <t>ED_OEF374_00120</t>
  </si>
  <si>
    <t>ED_OEF374_00121</t>
  </si>
  <si>
    <t>ED_OEF374_00122</t>
  </si>
  <si>
    <t>ED_OEF374_00123</t>
  </si>
  <si>
    <t>ED_OEF374_00124</t>
  </si>
  <si>
    <t>ED_OEF374_00125</t>
  </si>
  <si>
    <t>ED_OEF374_00126</t>
  </si>
  <si>
    <t>ED_OEF374_00127</t>
  </si>
  <si>
    <t>ED_OEF374_00128</t>
  </si>
  <si>
    <t>ED_OEF374_00129</t>
  </si>
  <si>
    <t>ED_OEF374_00130</t>
  </si>
  <si>
    <t>ED_OEF374_00131</t>
  </si>
  <si>
    <t>ED_OEF374_00132</t>
  </si>
  <si>
    <t>ED_OEF374_00133</t>
  </si>
  <si>
    <t>ED_OEF374_00134</t>
  </si>
  <si>
    <t>ED_OEF374_00135</t>
  </si>
  <si>
    <t>ED_OEF374_00136</t>
  </si>
  <si>
    <t>ED_OEF374_00137</t>
  </si>
  <si>
    <t>ED_OEF374_00138</t>
  </si>
  <si>
    <t>ED_OEF374_00139</t>
  </si>
  <si>
    <t>ED_OEF374_00140</t>
  </si>
  <si>
    <t>ED_OEF374_00141</t>
  </si>
  <si>
    <t>ED_OEF374_00142</t>
  </si>
  <si>
    <t>ED_OEF374_00143</t>
  </si>
  <si>
    <t>ED_OEF374_00144</t>
  </si>
  <si>
    <t>ED_OEF374_00145</t>
  </si>
  <si>
    <t>ED_OEF374_00146</t>
  </si>
  <si>
    <t>ED_OEF374_00147</t>
  </si>
  <si>
    <t>ED_OEF374_00148</t>
  </si>
  <si>
    <t>ED_OEF374_00149</t>
  </si>
  <si>
    <t>ED_OEF374_00150</t>
  </si>
  <si>
    <t>ED_OEF374_00151</t>
  </si>
  <si>
    <t>ED_OEF374_00152</t>
  </si>
  <si>
    <t>ED_OEF374_00153</t>
  </si>
  <si>
    <t>ED_OEF374_00154</t>
  </si>
  <si>
    <t>ED_OEF374_00155</t>
  </si>
  <si>
    <t>ED_OEF374_00156</t>
  </si>
  <si>
    <t>ED_OEF374_00157</t>
  </si>
  <si>
    <t>ED_OEF374_00158</t>
  </si>
  <si>
    <t>ED_OEF374_00159</t>
  </si>
  <si>
    <t>ED_OEF374_00160</t>
  </si>
  <si>
    <t>ED_OEF374_00161</t>
  </si>
  <si>
    <t>ED_OEF374_00162</t>
  </si>
  <si>
    <t>ED_OEF374_00163</t>
  </si>
  <si>
    <t>ED_OEF374_00164</t>
  </si>
  <si>
    <t>ED_OEF374_00165</t>
  </si>
  <si>
    <t>ED_OEF374_00166</t>
  </si>
  <si>
    <t>ED_OEF374_00167</t>
  </si>
  <si>
    <t>ED_OEF374_00168</t>
  </si>
  <si>
    <t>ED_OEF374_00169</t>
  </si>
  <si>
    <t>ED_OEF374_00170</t>
  </si>
  <si>
    <t>ED_OEF374_00171</t>
  </si>
  <si>
    <t>ED_OEF374_00172</t>
  </si>
  <si>
    <t>ED_OEF374_00173</t>
  </si>
  <si>
    <t>ED_OEF374_00174</t>
  </si>
  <si>
    <t>ED_OEF374_00175</t>
  </si>
  <si>
    <t>ED_OEF374_00176</t>
  </si>
  <si>
    <t>ED_OEF374_00177</t>
  </si>
  <si>
    <t>ED_OEF374_00178</t>
  </si>
  <si>
    <t>ED_OEF374_00179</t>
  </si>
  <si>
    <t>ED_OEF374_00180</t>
  </si>
  <si>
    <t>ED_OEF374_00181</t>
  </si>
  <si>
    <t>ED_OEF374_00182</t>
  </si>
  <si>
    <t>ED_OEF374_00183</t>
  </si>
  <si>
    <t>ED_OEF374_00184</t>
  </si>
  <si>
    <t>ED_OEF374_00185</t>
  </si>
  <si>
    <t>ED_OEF374_00186</t>
  </si>
  <si>
    <t>ED_OEF374_00187</t>
  </si>
  <si>
    <t>ED_OEF374_00188</t>
  </si>
  <si>
    <t>ED_OEF374_00189</t>
  </si>
  <si>
    <t>ED_OEF374_00190</t>
  </si>
  <si>
    <t>ED_OEF374_00191</t>
  </si>
  <si>
    <t>ED_OEF374_00192</t>
  </si>
  <si>
    <t>ED_OEF374_00193</t>
  </si>
  <si>
    <t>ED_OEF374_00194</t>
  </si>
  <si>
    <t>ED_OEF374_00195</t>
  </si>
  <si>
    <t>ED_OEF374_00196</t>
  </si>
  <si>
    <t>ED_OEF374_00197</t>
  </si>
  <si>
    <t>ED_OEF374_00198</t>
  </si>
  <si>
    <t>ED_OEF374_00199</t>
  </si>
  <si>
    <t>ED_OEF374_00200</t>
  </si>
  <si>
    <t>ED_OEF374_00201</t>
  </si>
  <si>
    <t>ED_OEF374_00202</t>
  </si>
  <si>
    <t>ED_OEF374_00203</t>
  </si>
  <si>
    <t>ED_OEF374_00204</t>
  </si>
  <si>
    <t>ED_OEF374_00205</t>
  </si>
  <si>
    <t>ED_OEF374_00206</t>
  </si>
  <si>
    <t>ED_OEF374_00207</t>
  </si>
  <si>
    <t>ED_OEF374_00208</t>
  </si>
  <si>
    <t>ED_OEF374_00209</t>
  </si>
  <si>
    <t>ED_OEF374_00210</t>
  </si>
  <si>
    <t>ED_OEF374_00211</t>
  </si>
  <si>
    <t>ED_OEF374_00212</t>
  </si>
  <si>
    <t>ED_OEF374_00213</t>
  </si>
  <si>
    <t>ED_OEF374_00214</t>
  </si>
  <si>
    <t>ED_OEF374_00215</t>
  </si>
  <si>
    <t>ED_OEF374_00216</t>
  </si>
  <si>
    <t>ED_OEF374_00217</t>
  </si>
  <si>
    <t>ED_OEF374_00218</t>
  </si>
  <si>
    <t>ED_OEF374_00219</t>
  </si>
  <si>
    <t>ED_OEF374_00220</t>
  </si>
  <si>
    <t>ED_OEF374_00221</t>
  </si>
  <si>
    <t>ED_OEF374_00222</t>
  </si>
  <si>
    <t>ED_OEF374_00223</t>
  </si>
  <si>
    <t>ED_OEF374_00224</t>
  </si>
  <si>
    <t>ED_OEF374_00225</t>
  </si>
  <si>
    <t>ED_OEF374_00226</t>
  </si>
  <si>
    <t>ED_OEF374_00227</t>
  </si>
  <si>
    <t>ED_OEF374_00228</t>
  </si>
  <si>
    <t>ED_OEF374_00229</t>
  </si>
  <si>
    <t>ED_OEF374_00230</t>
  </si>
  <si>
    <t>ED_OEF374_00231</t>
  </si>
  <si>
    <t>ED_OEF374_00232</t>
  </si>
  <si>
    <t>ED_OEF374_00233</t>
  </si>
  <si>
    <t>ED_OEF374_00234</t>
  </si>
  <si>
    <t>ED_OEF374_00235</t>
  </si>
  <si>
    <t>ED_OEF374_00236</t>
  </si>
  <si>
    <t>ED_OEF374_00237</t>
  </si>
  <si>
    <t>ED_OEF374_00238</t>
  </si>
  <si>
    <t>ED_OEF374_00239</t>
  </si>
  <si>
    <t>ED_OEF374_00240</t>
  </si>
  <si>
    <t>ED_OEF374_00241</t>
  </si>
  <si>
    <t>ED_OEF374_00242</t>
  </si>
  <si>
    <t>ED_OEF374_00243</t>
  </si>
  <si>
    <t>ED_OEF374_00244</t>
  </si>
  <si>
    <t>ED_OEF374_00245</t>
  </si>
  <si>
    <t>ED_OEF374_00246</t>
  </si>
  <si>
    <t>ED_OEF374_00247</t>
  </si>
  <si>
    <t>ED_OEF374_00248</t>
  </si>
  <si>
    <t>ED_OEF374_00249</t>
  </si>
  <si>
    <t>ED_OEF374_00250</t>
  </si>
  <si>
    <t>ED_OEF374_00251</t>
  </si>
  <si>
    <t>ED_OEF374_00252</t>
  </si>
  <si>
    <t>ED_OEF374_00253</t>
  </si>
  <si>
    <t>ED_OEF374_00254</t>
  </si>
  <si>
    <t>ED_OEF374_00255</t>
  </si>
  <si>
    <t>ED_OEF374_00256</t>
  </si>
  <si>
    <t>ED_OEF374_00257</t>
  </si>
  <si>
    <t>ED_OEF374_00258</t>
  </si>
  <si>
    <t>ED_OEF374_00259</t>
  </si>
  <si>
    <t>ED_OEF374_00260</t>
  </si>
  <si>
    <t>ED_OEF374_00261</t>
  </si>
  <si>
    <t>ED_OEF374_00262</t>
  </si>
  <si>
    <t>ED_OEF374_00263</t>
  </si>
  <si>
    <t>ED_OEF374_00264</t>
  </si>
  <si>
    <t>ED_OEF374_00265</t>
  </si>
  <si>
    <t>ED_OEF374_00266</t>
  </si>
  <si>
    <t>ED_OEF374_00267</t>
  </si>
  <si>
    <t>ED_OEF374_00268</t>
  </si>
  <si>
    <t>ED_OEF374_00269</t>
  </si>
  <si>
    <t>ED_OEF374_00270</t>
  </si>
  <si>
    <t>ED_OEF374_00271</t>
  </si>
  <si>
    <t>ED_OEF374_00272</t>
  </si>
  <si>
    <t>ED_OEF374_00273</t>
  </si>
  <si>
    <t>ED_OEF374_00274</t>
  </si>
  <si>
    <t>ED_OEF374_00275</t>
  </si>
  <si>
    <t>ED_OEF374_00276</t>
  </si>
  <si>
    <t>ED_OEF374_00277</t>
  </si>
  <si>
    <t>ED_OEF374_00278</t>
  </si>
  <si>
    <t>ED_OEF374_00279</t>
  </si>
  <si>
    <t>ED_OEF374_00280</t>
  </si>
  <si>
    <t>ED_OEF374_00281</t>
  </si>
  <si>
    <t>ED_OEF374_00282</t>
  </si>
  <si>
    <t>ED_OEF374_00283</t>
  </si>
  <si>
    <t>ED_OEF374_00284</t>
  </si>
  <si>
    <t>ED_OEF374_00285</t>
  </si>
  <si>
    <t>ED_OEF374_00286</t>
  </si>
  <si>
    <t>ED_OEF374_00287</t>
  </si>
  <si>
    <t>ED_OEF374_00288</t>
  </si>
  <si>
    <t>ED_OEF374_00289</t>
  </si>
  <si>
    <t>ED_OEF374_00290</t>
  </si>
  <si>
    <t>ED_OEF374_00291</t>
  </si>
  <si>
    <t>ED_OEF374_00292</t>
  </si>
  <si>
    <t>ED_OEF374_00293</t>
  </si>
  <si>
    <t>ED_OEF374_00294</t>
  </si>
  <si>
    <t>ED_OEF374_00295</t>
  </si>
  <si>
    <t>ED_OEF374_00296</t>
  </si>
  <si>
    <t>ED_OEF374_00297</t>
  </si>
  <si>
    <t>ED_OEF374_00298</t>
  </si>
  <si>
    <t>ED_OEF374_00299</t>
  </si>
  <si>
    <t>ED_OEF374_00300</t>
  </si>
  <si>
    <t>ED_OEF374_00301</t>
  </si>
  <si>
    <t>ED_OEF374_00302</t>
  </si>
  <si>
    <t>ED_OEF374_00303</t>
  </si>
  <si>
    <t>ED_OEF374_00304</t>
  </si>
  <si>
    <t>ED_OEF374_00305</t>
  </si>
  <si>
    <t>ED_OEF374_00306</t>
  </si>
  <si>
    <t>ED_OEF374_00307</t>
  </si>
  <si>
    <t>ED_OEF374_00308</t>
  </si>
  <si>
    <t>ED_OEF374_00309</t>
  </si>
  <si>
    <t>ED_OEF374_00310</t>
  </si>
  <si>
    <t>ED_OEF374_00311</t>
  </si>
  <si>
    <t>ED_OEF374_00312</t>
  </si>
  <si>
    <t>ED_OEF374_00313</t>
  </si>
  <si>
    <t>ED_OEF374_00314</t>
  </si>
  <si>
    <t>ED_OEF374_00315</t>
  </si>
  <si>
    <t>ED_OEF374_00316</t>
  </si>
  <si>
    <t>ED_OEF374_00317</t>
  </si>
  <si>
    <t>ED_OEF374_00318</t>
  </si>
  <si>
    <t>ED_OEF374_00319</t>
  </si>
  <si>
    <t>ED_OEF374_00320</t>
  </si>
  <si>
    <t>ED_OEF374_00321</t>
  </si>
  <si>
    <t>ED_OEF374_00322</t>
  </si>
  <si>
    <t>ED_OEF374_00323</t>
  </si>
  <si>
    <t>ED_OEF374_00324</t>
  </si>
  <si>
    <t>ED_OEF374_00325</t>
  </si>
  <si>
    <t>ED_OEF374_00326</t>
  </si>
  <si>
    <t>ED_OEF374_00327</t>
  </si>
  <si>
    <t>ED_OEF374_00328</t>
  </si>
  <si>
    <t>ED_OEF374_00329</t>
  </si>
  <si>
    <t>ED_OEF374_00330</t>
  </si>
  <si>
    <t>ED_OEF374_00331</t>
  </si>
  <si>
    <t>ED_OEF374_00332</t>
  </si>
  <si>
    <t>ED_OEF374_00333</t>
  </si>
  <si>
    <t>ED_OEF374_00334</t>
  </si>
  <si>
    <t>ED_OEF374_00335</t>
  </si>
  <si>
    <t>ED_OEF374_00336</t>
  </si>
  <si>
    <t>ED_OEF374_00337</t>
  </si>
  <si>
    <t>ED_OEF374_00338</t>
  </si>
  <si>
    <t>ED_OEF374_00339</t>
  </si>
  <si>
    <t>ED_OEF374_00340</t>
  </si>
  <si>
    <t>ED_OEF374_00341</t>
  </si>
  <si>
    <t>ED_OEF374_00342</t>
  </si>
  <si>
    <t>ED_OEF374_00343</t>
  </si>
  <si>
    <t>ED_OEF374_00344</t>
  </si>
  <si>
    <t>ED_OEF374_00345</t>
  </si>
  <si>
    <t>ED_OEF374_00346</t>
  </si>
  <si>
    <t>ED_OEF374_00347</t>
  </si>
  <si>
    <t>ED_OEF374_00348</t>
  </si>
  <si>
    <t>ED_OEF374_00349</t>
  </si>
  <si>
    <t>ED_OEF374_00350</t>
  </si>
  <si>
    <t>ED_OEF374_00351</t>
  </si>
  <si>
    <t>ED_OEF374_00352</t>
  </si>
  <si>
    <t>ED_OEF374_00353</t>
  </si>
  <si>
    <t>ED_OEF374_00354</t>
  </si>
  <si>
    <t>ED_OEF374_00355</t>
  </si>
  <si>
    <t>ED_OEF374_00356</t>
  </si>
  <si>
    <t>ED_OEF374_00357</t>
  </si>
  <si>
    <t>ED_OEF374_00358</t>
  </si>
  <si>
    <t>ED_OEF374_00359</t>
  </si>
  <si>
    <t>ED_OEF374_00360</t>
  </si>
  <si>
    <t>ED_OEF374_00361</t>
  </si>
  <si>
    <t>ED_OEF374_00362</t>
  </si>
  <si>
    <t>ED_OEF374_00363</t>
  </si>
  <si>
    <t>ED_OEF374_00364</t>
  </si>
  <si>
    <t>ED_OEF374_00365</t>
  </si>
  <si>
    <t>ED_OEF374_00366</t>
  </si>
  <si>
    <t>ED_OEF374_00367</t>
  </si>
  <si>
    <t>ED_OEF374_00368</t>
  </si>
  <si>
    <t>ED_OEF374_00369</t>
  </si>
  <si>
    <t>ED_OEF374_00370</t>
  </si>
  <si>
    <t>ED_OEF374_00371</t>
  </si>
  <si>
    <t>ED_OEF374_00372</t>
  </si>
  <si>
    <t>ED_OEF374_00373</t>
  </si>
  <si>
    <t>ED_OEF374_00374</t>
  </si>
  <si>
    <t>ED_OEF374_00375</t>
  </si>
  <si>
    <t>ED_OEF374_00376</t>
  </si>
  <si>
    <t>ED_OEF374_00377</t>
  </si>
  <si>
    <t>ED_OEF374_00378</t>
  </si>
  <si>
    <t>ED_OEF374_00379</t>
  </si>
  <si>
    <t>ED_OEF374_00380</t>
  </si>
  <si>
    <t>ED_OEF374_00381</t>
  </si>
  <si>
    <t>ED_OEF374_00382</t>
  </si>
  <si>
    <t>ED_OEF374_00383</t>
  </si>
  <si>
    <t>ED_OEF374_00384</t>
  </si>
  <si>
    <t>ED_OEF374_00385</t>
  </si>
  <si>
    <t>ED_OEF374_00386</t>
  </si>
  <si>
    <t>ED_OEF374_00387</t>
  </si>
  <si>
    <t>ED_OEF374_00388</t>
  </si>
  <si>
    <t>ED_OEF374_00389</t>
  </si>
  <si>
    <t>ED_OEF374_00390</t>
  </si>
  <si>
    <t>ED_OEF374_00391</t>
  </si>
  <si>
    <t>ED_OEF374_00392</t>
  </si>
  <si>
    <t>ED_OEF374_00393</t>
  </si>
  <si>
    <t>ED_OEF374_00394</t>
  </si>
  <si>
    <t>ED_OEF374_00395</t>
  </si>
  <si>
    <t>ED_OEF374_00396</t>
  </si>
  <si>
    <t>ED_OEF374_00397</t>
  </si>
  <si>
    <t>ED_OEF374_00398</t>
  </si>
  <si>
    <t>ED_OEF374_00399</t>
  </si>
  <si>
    <t>ED_OEF374_00400</t>
  </si>
  <si>
    <t>ED_OEF374_00401</t>
  </si>
  <si>
    <t>ED_OEF374_00402</t>
  </si>
  <si>
    <t>ED_OEF374_00403</t>
  </si>
  <si>
    <t>ED_OEF374_00404</t>
  </si>
  <si>
    <t>ED_OEF374_00405</t>
  </si>
  <si>
    <t>ED_OEF374_00406</t>
  </si>
  <si>
    <t>ED_OEF374_00407</t>
  </si>
  <si>
    <t>ED_OEF374_00408</t>
  </si>
  <si>
    <t>ED_OEF374_00409</t>
  </si>
  <si>
    <t>ED_OEF374_00410</t>
  </si>
  <si>
    <t>ED_OEF374_00411</t>
  </si>
  <si>
    <t>ED_OEF374_00412</t>
  </si>
  <si>
    <t>ED_OEF374_00413</t>
  </si>
  <si>
    <t>ED_OEF374_00414</t>
  </si>
  <si>
    <t>ED_OEF374_00415</t>
  </si>
  <si>
    <t>ED_OEF374_00416</t>
  </si>
  <si>
    <t>ED_OEF374_00417</t>
  </si>
  <si>
    <t>ED_OEF374_00418</t>
  </si>
  <si>
    <t>ED_OEF374_00419</t>
  </si>
  <si>
    <t>ED_OEF374_00420</t>
  </si>
  <si>
    <t>ED_OEF374_00421</t>
  </si>
  <si>
    <t>ED_OEF374_00422</t>
  </si>
  <si>
    <t>ED_OEF374_00423</t>
  </si>
  <si>
    <t>ED_OEF374_00424</t>
  </si>
  <si>
    <t>ED_OEF374_00425</t>
  </si>
  <si>
    <t>ED_OEF374_00426</t>
  </si>
  <si>
    <t>ED_OEF374_00427</t>
  </si>
  <si>
    <t>ED_OEF374_00428</t>
  </si>
  <si>
    <t>ED_OEF374_00429</t>
  </si>
  <si>
    <t>ED_OEF374_00430</t>
  </si>
  <si>
    <t>ED_OEF374_00431</t>
  </si>
  <si>
    <t>ED_OEF374_00432</t>
  </si>
  <si>
    <t>ED_OEF374_00433</t>
  </si>
  <si>
    <t>ED_OEF374_00434</t>
  </si>
  <si>
    <t>ED_OEF374_00435</t>
  </si>
  <si>
    <t>ED_OEF374_00436</t>
  </si>
  <si>
    <t>ED_OEF374_00437</t>
  </si>
  <si>
    <t>ED_OEF374_00438</t>
  </si>
  <si>
    <t>ED_OEF374_00439</t>
  </si>
  <si>
    <t>ED_OEF374_00440</t>
  </si>
  <si>
    <t>ED_OEF374_00441</t>
  </si>
  <si>
    <t>ED_OEF374_00442</t>
  </si>
  <si>
    <t>ED_OEF374_00443</t>
  </si>
  <si>
    <t>ED_OEF374_00444</t>
  </si>
  <si>
    <t>ED_OEF374_00445</t>
  </si>
  <si>
    <t>ED_OEF374_00446</t>
  </si>
  <si>
    <t>ED_OEF374_00447</t>
  </si>
  <si>
    <t>ED_OEF374_00448</t>
  </si>
  <si>
    <t>ED_OEF374_00449</t>
  </si>
  <si>
    <t>ED_OEF374_00450</t>
  </si>
  <si>
    <t>ED_OEF374_00451</t>
  </si>
  <si>
    <t>ED_OEF374_00452</t>
  </si>
  <si>
    <t>ED_OEF374_00453</t>
  </si>
  <si>
    <t>ED_OEF374_00454</t>
  </si>
  <si>
    <t>ED_OEF374_00455</t>
  </si>
  <si>
    <t>ED_OEF374_00456</t>
  </si>
  <si>
    <t>ED_OEF374_00457</t>
  </si>
  <si>
    <t>ED_OEF374_00458</t>
  </si>
  <si>
    <t>ED_OEF374_00459</t>
  </si>
  <si>
    <t>ED_OEF374_00460</t>
  </si>
  <si>
    <t>ED_OEF374_00461</t>
  </si>
  <si>
    <t>ED_OEF374_00462</t>
  </si>
  <si>
    <t>ED_OEF374_00463</t>
  </si>
  <si>
    <t>ED_OEF374_00464</t>
  </si>
  <si>
    <t>ED_OEF374_00465</t>
  </si>
  <si>
    <t>ED_OEF374_00466</t>
  </si>
  <si>
    <t>ED_OEF374_00467</t>
  </si>
  <si>
    <t>ED_OEF374_00468</t>
  </si>
  <si>
    <t>ED_OEF374_00469</t>
  </si>
  <si>
    <t>ED_OEF374_00470</t>
  </si>
  <si>
    <t>ED_OEF374_00471</t>
  </si>
  <si>
    <t>ED_OEF374_00472</t>
  </si>
  <si>
    <t>ED_OEF374_00473</t>
  </si>
  <si>
    <t>ED_OEF374_00474</t>
  </si>
  <si>
    <t>ED_OEF374_00475</t>
  </si>
  <si>
    <t>ED_OEF374_00476</t>
  </si>
  <si>
    <t>ED_OEF374_00477</t>
  </si>
  <si>
    <t>ED_OEF374_00478</t>
  </si>
  <si>
    <t>ED_OEF374_00479</t>
  </si>
  <si>
    <t>ED_OEF374_00480</t>
  </si>
  <si>
    <t>ED_OEF374_00481</t>
  </si>
  <si>
    <t>ED_OEF374_00482</t>
  </si>
  <si>
    <t>ED_OEF374_00483</t>
  </si>
  <si>
    <t>ED_OEF374_00484</t>
  </si>
  <si>
    <t>ED_OEF374_00485</t>
  </si>
  <si>
    <t>ED_OEF374_00486</t>
  </si>
  <si>
    <t>ED_OEF374_00487</t>
  </si>
  <si>
    <t>ED_OEF374_00488</t>
  </si>
  <si>
    <t>ED_OEF374_00489</t>
  </si>
  <si>
    <t>ED_OEF374_00490</t>
  </si>
  <si>
    <t>ED_OEF374_00491</t>
  </si>
  <si>
    <t>ED_OEF374_00492</t>
  </si>
  <si>
    <t>ED_OEF374_00493</t>
  </si>
  <si>
    <t>ED_OEF374_00494</t>
  </si>
  <si>
    <t>ED_OEF374_00495</t>
  </si>
  <si>
    <t>ED_OEF374_00496</t>
  </si>
  <si>
    <t>ED_OEF374_00497</t>
  </si>
  <si>
    <t>ED_OEF374_00498</t>
  </si>
  <si>
    <t>ED_OEF374_00499</t>
  </si>
  <si>
    <t>ED_OEF374_00500</t>
  </si>
  <si>
    <t>ED_OEF374_00501</t>
  </si>
  <si>
    <t>ED_OEF374_00502</t>
  </si>
  <si>
    <t>ED_OEF374_00503</t>
  </si>
  <si>
    <t>ED_OEF374_00504</t>
  </si>
  <si>
    <t>ED_OEF374_00505</t>
  </si>
  <si>
    <t>ED_OEF374_00506</t>
  </si>
  <si>
    <t>ED_OEF374_00507</t>
  </si>
  <si>
    <t>ED_OEF374_00508</t>
  </si>
  <si>
    <t>ED_OEF374_00509</t>
  </si>
  <si>
    <t>ED_OEF374_00510</t>
  </si>
  <si>
    <t>ED_OEF374_00511</t>
  </si>
  <si>
    <t>ED_OEF374_00512</t>
  </si>
  <si>
    <t>ED_OEF374_00513</t>
  </si>
  <si>
    <t>ED_OEF374_00514</t>
  </si>
  <si>
    <t>ED_OEF374_00515</t>
  </si>
  <si>
    <t>ED_OEF374_00516</t>
  </si>
  <si>
    <t>ED_OEF374_00517</t>
  </si>
  <si>
    <t>ED_OEF374_00518</t>
  </si>
  <si>
    <t>ED_OEF374_00519</t>
  </si>
  <si>
    <t>ED_OEF374_00520</t>
  </si>
  <si>
    <t>ED_OEF374_00521</t>
  </si>
  <si>
    <t>ED_OEF374_00522</t>
  </si>
  <si>
    <t>ED_OEF374_00523</t>
  </si>
  <si>
    <t>ED_OEF374_00524</t>
  </si>
  <si>
    <t>ED_OEF374_00525</t>
  </si>
  <si>
    <t>ED_OEF374_00526</t>
  </si>
  <si>
    <t>ED_OEF374_00527</t>
  </si>
  <si>
    <t>ED_OEF374_00528</t>
  </si>
  <si>
    <t>ED_OEF374_00529</t>
  </si>
  <si>
    <t>ED_OEF374_00530</t>
  </si>
  <si>
    <t>ED_OEF374_00531</t>
  </si>
  <si>
    <t>ED_OEF374_00532</t>
  </si>
  <si>
    <t>ED_OEF374_00533</t>
  </si>
  <si>
    <t>ED_OEF374_00534</t>
  </si>
  <si>
    <t>ED_OEF374_00535</t>
  </si>
  <si>
    <t>ED_OEF374_00536</t>
  </si>
  <si>
    <t>ED_OEF374_00537</t>
  </si>
  <si>
    <t>ED_OEF374_00538</t>
  </si>
  <si>
    <t>ED_OEF374_00539</t>
  </si>
  <si>
    <t>ED_OEF374_00540</t>
  </si>
  <si>
    <t>ED_OEF374_00541</t>
  </si>
  <si>
    <t>ED_OEF374_00542</t>
  </si>
  <si>
    <t>ED_OEF374_00543</t>
  </si>
  <si>
    <t>ED_OEF374_00544</t>
  </si>
  <si>
    <t>ED_OEF374_00545</t>
  </si>
  <si>
    <t>ED_OEF374_00546</t>
  </si>
  <si>
    <t>ED_OEF374_00547</t>
  </si>
  <si>
    <t>ED_OEF374_00548</t>
  </si>
  <si>
    <t>ED_OEF374_00549</t>
  </si>
  <si>
    <t>ED_OEF374_00550</t>
  </si>
  <si>
    <t>ED_OEF374_00551</t>
  </si>
  <si>
    <t>ED_OEF374_00552</t>
  </si>
  <si>
    <t>ED_OEF374_00553</t>
  </si>
  <si>
    <t>ED_OEF374_00554</t>
  </si>
  <si>
    <t>ED_OEF374_00555</t>
  </si>
  <si>
    <t>ED_OEF374_00556</t>
  </si>
  <si>
    <t>ED_OEF374_00557</t>
  </si>
  <si>
    <t>ED_OEF374_00558</t>
  </si>
  <si>
    <t>ED_OEF374_00559</t>
  </si>
  <si>
    <t>ED_OEF374_00560</t>
  </si>
  <si>
    <t>ED_OEF374_00561</t>
  </si>
  <si>
    <t>ED_OEF374_00562</t>
  </si>
  <si>
    <t>ED_OEF374_00563</t>
  </si>
  <si>
    <t>ED_OEF374_00564</t>
  </si>
  <si>
    <t>ED_OEF374_00565</t>
  </si>
  <si>
    <t>ED_OEF374_00566</t>
  </si>
  <si>
    <t>ED_OEF374_00567</t>
  </si>
  <si>
    <t>ED_OEF374_00568</t>
  </si>
  <si>
    <t>ED_OEF374_00569</t>
  </si>
  <si>
    <t>ED_OEF374_00570</t>
  </si>
  <si>
    <t>ED_OEF374_00571</t>
  </si>
  <si>
    <t>ED_OEF374_00572</t>
  </si>
  <si>
    <t>ED_OEF374_00573</t>
  </si>
  <si>
    <t>ED_OEF374_00574</t>
  </si>
  <si>
    <t>ED_OEF374_00575</t>
  </si>
  <si>
    <t>ED_OEF374_00576</t>
  </si>
  <si>
    <t>ED_OEF374_00577</t>
  </si>
  <si>
    <t>ED_OEF374_00578</t>
  </si>
  <si>
    <t>ED_OEF374_00579</t>
  </si>
  <si>
    <t>ED_OEF374_00580</t>
  </si>
  <si>
    <t>ED_OEF374_00581</t>
  </si>
  <si>
    <t>ED_OEF374_00582</t>
  </si>
  <si>
    <t>ED_OEF374_00583</t>
  </si>
  <si>
    <t>ED_OEF374_00584</t>
  </si>
  <si>
    <t>ED_OEF374_00585</t>
  </si>
  <si>
    <t>ED_OEF374_00586</t>
  </si>
  <si>
    <t>ED_OEF374_00587</t>
  </si>
  <si>
    <t>ED_OEF374_00588</t>
  </si>
  <si>
    <t>ED_OEF374_00589</t>
  </si>
  <si>
    <t>ED_OEF374_00590</t>
  </si>
  <si>
    <t>ED_OEF374_00591</t>
  </si>
  <si>
    <t>ED_OEF374_00592</t>
  </si>
  <si>
    <t>ED_OEF374_00593</t>
  </si>
  <si>
    <t>ED_OEF374_00594</t>
  </si>
  <si>
    <t>ED_OEF374_00595</t>
  </si>
  <si>
    <t>ED_OEF374_00596</t>
  </si>
  <si>
    <t>ED_OEF374_00597</t>
  </si>
  <si>
    <t>ED_OEF374_00598</t>
  </si>
  <si>
    <t>ED_OEF374_00599</t>
  </si>
  <si>
    <t>ED_OEF374_00600</t>
  </si>
  <si>
    <t>ED_OEF374_00601</t>
  </si>
  <si>
    <t>ED_OEF374_00602</t>
  </si>
  <si>
    <t>ED_OEF374_00603</t>
  </si>
  <si>
    <t>ED_OEF374_00604</t>
  </si>
  <si>
    <t>ED_OEF374_00605</t>
  </si>
  <si>
    <t>ED_OEF374_00606</t>
  </si>
  <si>
    <t>ED_OEF374_00607</t>
  </si>
  <si>
    <t>ED_OEF374_00608</t>
  </si>
  <si>
    <t>ED_OEF374_00609</t>
  </si>
  <si>
    <t>ED_OEF374_00610</t>
  </si>
  <si>
    <t>ED_OEF374_00611</t>
  </si>
  <si>
    <t>ED_OEF374_00612</t>
  </si>
  <si>
    <t>ED_OEF374_00613</t>
  </si>
  <si>
    <t>ED_OEF374_00614</t>
  </si>
  <si>
    <t>ED_OEF374_00615</t>
  </si>
  <si>
    <t>ED_OEF374_00616</t>
  </si>
  <si>
    <t>ED_OEF374_00617</t>
  </si>
  <si>
    <t>ED_OEF374_00618</t>
  </si>
  <si>
    <t>ED_OEF374_00619</t>
  </si>
  <si>
    <t>ED_OEF374_00620</t>
  </si>
  <si>
    <t>ED_OEF374_00621</t>
  </si>
  <si>
    <t>ED_OEF374_00622</t>
  </si>
  <si>
    <t>ED_OEF374_00623</t>
  </si>
  <si>
    <t>ED_OEF374_00624</t>
  </si>
  <si>
    <t>ED_OEF374_00625</t>
  </si>
  <si>
    <t>ED_OEF374_00626</t>
  </si>
  <si>
    <t>ED_OEF374_00627</t>
  </si>
  <si>
    <t>ED_OEF374_00628</t>
  </si>
  <si>
    <t>ED_OEF374_00629</t>
  </si>
  <si>
    <t>ED_OEF374_00630</t>
  </si>
  <si>
    <t>ED_OEF374_00631</t>
  </si>
  <si>
    <t>ED_OEF374_00632</t>
  </si>
  <si>
    <t>ED_OEF374_00633</t>
  </si>
  <si>
    <t>ED_OEF374_00634</t>
  </si>
  <si>
    <t>ED_OEF374_00635</t>
  </si>
  <si>
    <t>ED_OEF374_00636</t>
  </si>
  <si>
    <t>ED_OEF374_00637</t>
  </si>
  <si>
    <t>ED_OEF374_00638</t>
  </si>
  <si>
    <t>ED_OEF374_00639</t>
  </si>
  <si>
    <t>ED_OEF374_00640</t>
  </si>
  <si>
    <t>ED_OEF374_00641</t>
  </si>
  <si>
    <t>ED_OEF374_00642</t>
  </si>
  <si>
    <t>ED_OEF374_00643</t>
  </si>
  <si>
    <t>ED_OEF374_00644</t>
  </si>
  <si>
    <t>ED_OEF374_00645</t>
  </si>
  <si>
    <t>ED_OEF374_00646</t>
  </si>
  <si>
    <t>ED_OEF374_00647</t>
  </si>
  <si>
    <t>ED_OEF374_00648</t>
  </si>
  <si>
    <t>ED_OEF374_00649</t>
  </si>
  <si>
    <t>ED_OEF374_00650</t>
  </si>
  <si>
    <t>ED_OEF374_00651</t>
  </si>
  <si>
    <t>ED_OEF374_00652</t>
  </si>
  <si>
    <t>ED_OEF374_00653</t>
  </si>
  <si>
    <t>ED_OEF374_00654</t>
  </si>
  <si>
    <t>ED_OEF374_00655</t>
  </si>
  <si>
    <t>ED_OEF374_00656</t>
  </si>
  <si>
    <t>ED_OEF374_00657</t>
  </si>
  <si>
    <t>ED_OEF374_00658</t>
  </si>
  <si>
    <t>ED_OEF374_00659</t>
  </si>
  <si>
    <t>ED_OEF374_00660</t>
  </si>
  <si>
    <t>ED_OEF374_00661</t>
  </si>
  <si>
    <t>ED_OEF374_00662</t>
  </si>
  <si>
    <t>ED_OEF374_00663</t>
  </si>
  <si>
    <t>ED_OEF374_00664</t>
  </si>
  <si>
    <t>ED_OEF374_00665</t>
  </si>
  <si>
    <t>ED_OEF374_00666</t>
  </si>
  <si>
    <t>ED_OEF374_00667</t>
  </si>
  <si>
    <t>ED_OEF374_00668</t>
  </si>
  <si>
    <t>ED_OEF374_00669</t>
  </si>
  <si>
    <t>ED_OEF374_00670</t>
  </si>
  <si>
    <t>ED_OEF374_00671</t>
  </si>
  <si>
    <t>ED_OEF374_00672</t>
  </si>
  <si>
    <t>ED_OEF374_00673</t>
  </si>
  <si>
    <t>ED_OEF374_00674</t>
  </si>
  <si>
    <t>ED_OEF374_00675</t>
  </si>
  <si>
    <t>ED_OEF374_00676</t>
  </si>
  <si>
    <t>ED_OEF374_00677</t>
  </si>
  <si>
    <t>ED_OEF374_00678</t>
  </si>
  <si>
    <t>ED_OEF374_00679</t>
  </si>
  <si>
    <t>ED_OEF374_00680</t>
  </si>
  <si>
    <t>ED_OEF374_00681</t>
  </si>
  <si>
    <t>ED_OEF374_00682</t>
  </si>
  <si>
    <t>ED_OEF374_00683</t>
  </si>
  <si>
    <t>ED_OEF374_00684</t>
  </si>
  <si>
    <t>ED_OEF374_00685</t>
  </si>
  <si>
    <t>ED_OEF374_00686</t>
  </si>
  <si>
    <t>ED_OEF374_00687</t>
  </si>
  <si>
    <t>ED_OEF374_00688</t>
  </si>
  <si>
    <t>ED_OEF374_00689</t>
  </si>
  <si>
    <t>ED_OEF374_00690</t>
  </si>
  <si>
    <t>ED_OEF374_00691</t>
  </si>
  <si>
    <t>ED_OEF374_00692</t>
  </si>
  <si>
    <t>ED_OEF374_00693</t>
  </si>
  <si>
    <t>ED_OEF374_00694</t>
  </si>
  <si>
    <t>ED_OEF374_00695</t>
  </si>
  <si>
    <t>ED_OEF374_00696</t>
  </si>
  <si>
    <t>ED_OEF374_00697</t>
  </si>
  <si>
    <t>ED_OEF374_00698</t>
  </si>
  <si>
    <t>ED_OEF374_00699</t>
  </si>
  <si>
    <t>ED_OEF374_00700</t>
  </si>
  <si>
    <t>ED_OEF374_00701</t>
  </si>
  <si>
    <t>ED_OEF374_00702</t>
  </si>
  <si>
    <t>ED_OEF374_00703</t>
  </si>
  <si>
    <t>ED_OEF374_00704</t>
  </si>
  <si>
    <t>ED_OEF374_00705</t>
  </si>
  <si>
    <t>ED_OEF374_00706</t>
  </si>
  <si>
    <t>ED_OEF374_00707</t>
  </si>
  <si>
    <t>ED_OEF374_00708</t>
  </si>
  <si>
    <t>ED_OEF374_00709</t>
  </si>
  <si>
    <t>ED_OEF374_00710</t>
  </si>
  <si>
    <t>ED_OEF374_00711</t>
  </si>
  <si>
    <t>ED_OEF374_00712</t>
  </si>
  <si>
    <t>ED_OEF374_00713</t>
  </si>
  <si>
    <t>ED_OEF374_00714</t>
  </si>
  <si>
    <t>ED_OEF374_00715</t>
  </si>
  <si>
    <t>ED_OEF374_00716</t>
  </si>
  <si>
    <t>ED_OEF374_00717</t>
  </si>
  <si>
    <t>ED_OEF374_00718</t>
  </si>
  <si>
    <t>ED_OEF374_00719</t>
  </si>
  <si>
    <t>ED_OEF374_00720</t>
  </si>
  <si>
    <t>ED_OEF374_00721</t>
  </si>
  <si>
    <t>ED_OEF374_00722</t>
  </si>
  <si>
    <t>ED_OEF374_00723</t>
  </si>
  <si>
    <t>ED_OEF374_00724</t>
  </si>
  <si>
    <t>ED_OEF374_00725</t>
  </si>
  <si>
    <t>ED_OEF374_00726</t>
  </si>
  <si>
    <t>ED_OEF374_00727</t>
  </si>
  <si>
    <t>ED_OEF374_00728</t>
  </si>
  <si>
    <t>ED_OEF374_00729</t>
  </si>
  <si>
    <t>ED_OEF374_00730</t>
  </si>
  <si>
    <t>ED_OEF374_00731</t>
  </si>
  <si>
    <t>ED_OEF374_00732</t>
  </si>
  <si>
    <t>ED_OEF374_00733</t>
  </si>
  <si>
    <t>ED_OEF374_00734</t>
  </si>
  <si>
    <t>ED_OEF374_00735</t>
  </si>
  <si>
    <t>ED_OEF374_00736</t>
  </si>
  <si>
    <t>ED_OEF374_00737</t>
  </si>
  <si>
    <t>ED_OEF374_00738</t>
  </si>
  <si>
    <t>ED_OEF374_00739</t>
  </si>
  <si>
    <t>ED_OEF374_00740</t>
  </si>
  <si>
    <t>ED_OEF374_00741</t>
  </si>
  <si>
    <t>ED_OEF374_00742</t>
  </si>
  <si>
    <t>ED_OEF374_00743</t>
  </si>
  <si>
    <t>ED_OEF374_00744</t>
  </si>
  <si>
    <t>ED_OEF374_00745</t>
  </si>
  <si>
    <t>ED_OEF374_00746</t>
  </si>
  <si>
    <t>ED_OEF374_00747</t>
  </si>
  <si>
    <t>ED_OEF374_00748</t>
  </si>
  <si>
    <t>ED_OEF374_00749</t>
  </si>
  <si>
    <t>ED_OEF374_00750</t>
  </si>
  <si>
    <t>ED_OEF374_00751</t>
  </si>
  <si>
    <t>ED_OEF374_00752</t>
  </si>
  <si>
    <t>ED_OEF374_00753</t>
  </si>
  <si>
    <t>ED_OEF374_00754</t>
  </si>
  <si>
    <t>ED_OEF374_00755</t>
  </si>
  <si>
    <t>ED_OEF374_00756</t>
  </si>
  <si>
    <t>ED_OEF374_00757</t>
  </si>
  <si>
    <t>ED_OEF374_00758</t>
  </si>
  <si>
    <t>ED_OEF374_00759</t>
  </si>
  <si>
    <t>ED_OEF374_00760</t>
  </si>
  <si>
    <t>ED_OEF374_00761</t>
  </si>
  <si>
    <t>ED_OEF374_00762</t>
  </si>
  <si>
    <t>ED_OEF374_00763</t>
  </si>
  <si>
    <t>ED_OEF374_00764</t>
  </si>
  <si>
    <t>ED_OEF374_00765</t>
  </si>
  <si>
    <t>ED_OEF374_00766</t>
  </si>
  <si>
    <t>ED_OEF374_00767</t>
  </si>
  <si>
    <t>ED_OEF374_00768</t>
  </si>
  <si>
    <t>ED_OEF374_00769</t>
  </si>
  <si>
    <t>ED_OEF374_00770</t>
  </si>
  <si>
    <t>ED_OEF374_00771</t>
  </si>
  <si>
    <t>ED_OEF374_00772</t>
  </si>
  <si>
    <t>ED_OEF374_00773</t>
  </si>
  <si>
    <t>ED_OEF374_00774</t>
  </si>
  <si>
    <t>ED_OEF374_00775</t>
  </si>
  <si>
    <t>ED_OEF374_00776</t>
  </si>
  <si>
    <t>ED_OEF374_00777</t>
  </si>
  <si>
    <t>ED_OEF374_00778</t>
  </si>
  <si>
    <t>ED_OEF374_00779</t>
  </si>
  <si>
    <t>ED_OEF374_00780</t>
  </si>
  <si>
    <t>ED_OEF374_00781</t>
  </si>
  <si>
    <t>ED_OEF374_00782</t>
  </si>
  <si>
    <t>ED_OEF374_00783</t>
  </si>
  <si>
    <t>ED_OEF374_00784</t>
  </si>
  <si>
    <t>ED_OEF374_00785</t>
  </si>
  <si>
    <t>ED_OEF374_00786</t>
  </si>
  <si>
    <t>ED_OEF374_00787</t>
  </si>
  <si>
    <t>ED_OEF374_00788</t>
  </si>
  <si>
    <t>ED_OEF374_00789</t>
  </si>
  <si>
    <t>ED_OEF374_00790</t>
  </si>
  <si>
    <t>ED_OEF374_00791</t>
  </si>
  <si>
    <t>ED_OEF374_00792</t>
  </si>
  <si>
    <t>ED_OEF374_00793</t>
  </si>
  <si>
    <t>ED_OEF374_00794</t>
  </si>
  <si>
    <t>ED_OEF374_00795</t>
  </si>
  <si>
    <t>ED_OEF374_00796</t>
  </si>
  <si>
    <t>ED_OEF374_00797</t>
  </si>
  <si>
    <t>ED_OEF374_00798</t>
  </si>
  <si>
    <t>ED_OEF374_00799</t>
  </si>
  <si>
    <t>ED_OEF374_00800</t>
  </si>
  <si>
    <t>ED_OEF374_00801</t>
  </si>
  <si>
    <t>ED_OEF374_00802</t>
  </si>
  <si>
    <t>ED_OEF374_00803</t>
  </si>
  <si>
    <t>ED_OEF374_00804</t>
  </si>
  <si>
    <t>ED_OEF374_00805</t>
  </si>
  <si>
    <t>ED_OEF374_00806</t>
  </si>
  <si>
    <t>ED_OEF374_00807</t>
  </si>
  <si>
    <t>ED_OEF374_00808</t>
  </si>
  <si>
    <t>ED_OEF374_00809</t>
  </si>
  <si>
    <t>ED_OEF374_00810</t>
  </si>
  <si>
    <t>ED_OEF374_00811</t>
  </si>
  <si>
    <t>ED_OEF374_00812</t>
  </si>
  <si>
    <t>ED_OEF374_00813</t>
  </si>
  <si>
    <t>ED_OEF374_00814</t>
  </si>
  <si>
    <t>ED_OEF374_00815</t>
  </si>
  <si>
    <t>ED_OEF374_00816</t>
  </si>
  <si>
    <t>ED_OEF374_00817</t>
  </si>
  <si>
    <t>ED_OEF374_00818</t>
  </si>
  <si>
    <t>ED_OEF374_00819</t>
  </si>
  <si>
    <t>ED_OEF374_00820</t>
  </si>
  <si>
    <t>ED_OEF374_00821</t>
  </si>
  <si>
    <t>ED_OEF374_00822</t>
  </si>
  <si>
    <t>ED_OEF374_00823</t>
  </si>
  <si>
    <t>ED_OEF374_00824</t>
  </si>
  <si>
    <t>ED_OEF374_00825</t>
  </si>
  <si>
    <t>ED_OEF374_00826</t>
  </si>
  <si>
    <t>ED_OEF374_00827</t>
  </si>
  <si>
    <t>ED_OEF374_00828</t>
  </si>
  <si>
    <t>ED_OEF374_00829</t>
  </si>
  <si>
    <t>ED_OEF374_00830</t>
  </si>
  <si>
    <t>ED_OEF374_00831</t>
  </si>
  <si>
    <t>ED_OEF374_00832</t>
  </si>
  <si>
    <t>ED_OEF374_00833</t>
  </si>
  <si>
    <t>ED_OEF374_00834</t>
  </si>
  <si>
    <t>ED_OEF374_00835</t>
  </si>
  <si>
    <t>ED_OEF374_00836</t>
  </si>
  <si>
    <t>ED_OEF374_00837</t>
  </si>
  <si>
    <t>ED_OEF374_00838</t>
  </si>
  <si>
    <t>ED_OEF374_00839</t>
  </si>
  <si>
    <t>ED_OEF374_00840</t>
  </si>
  <si>
    <t>ED_OEF374_00841</t>
  </si>
  <si>
    <t>ED_OEF374_00842</t>
  </si>
  <si>
    <t>ED_OEF374_00843</t>
  </si>
  <si>
    <t>ED_OEF374_00844</t>
  </si>
  <si>
    <t>ED_OEF374_00845</t>
  </si>
  <si>
    <t>ED_OEF374_00846</t>
  </si>
  <si>
    <t>ED_OEF374_00847</t>
  </si>
  <si>
    <t>ED_OEF374_00848</t>
  </si>
  <si>
    <t>ED_OEF374_00849</t>
  </si>
  <si>
    <t>ED_OEF374_00850</t>
  </si>
  <si>
    <t>ED_OEF374_00851</t>
  </si>
  <si>
    <t>ED_OEF374_00852</t>
  </si>
  <si>
    <t>ED_OEF374_00853</t>
  </si>
  <si>
    <t>ED_OEF374_00854</t>
  </si>
  <si>
    <t>ED_OEF374_00855</t>
  </si>
  <si>
    <t>ED_OEF374_00856</t>
  </si>
  <si>
    <t>ED_OEF374_00857</t>
  </si>
  <si>
    <t>ED_OEF374_00858</t>
  </si>
  <si>
    <t>ED_OEF374_00859</t>
  </si>
  <si>
    <t>ED_OEF374_00860</t>
  </si>
  <si>
    <t>ED_OEF374_00861</t>
  </si>
  <si>
    <t>ED_OEF374_00862</t>
  </si>
  <si>
    <t>ED_OEF374_00863</t>
  </si>
  <si>
    <t>ED_OEF374_00864</t>
  </si>
  <si>
    <t>ED_OEF374_00865</t>
  </si>
  <si>
    <t>ED_OEF374_00866</t>
  </si>
  <si>
    <t>ED_OEF374_00867</t>
  </si>
  <si>
    <t>ED_OEF374_00868</t>
  </si>
  <si>
    <t>ED_OEF374_00869</t>
  </si>
  <si>
    <t>ED_OEF374_00870</t>
  </si>
  <si>
    <t>ED_OEF374_00871</t>
  </si>
  <si>
    <t>ED_OEF374_00872</t>
  </si>
  <si>
    <t>ED_OEF374_00873</t>
  </si>
  <si>
    <t>ED_OEF374_00874</t>
  </si>
  <si>
    <t>ED_OEF374_00875</t>
  </si>
  <si>
    <t>ED_OEF374_00876</t>
  </si>
  <si>
    <t>ED_OEF374_00877</t>
  </si>
  <si>
    <t>ED_OEF374_00878</t>
  </si>
  <si>
    <t>ED_OEF374_00879</t>
  </si>
  <si>
    <t>ED_OEF374_00880</t>
  </si>
  <si>
    <t>ED_OEF374_00881</t>
  </si>
  <si>
    <t>ED_OEF374_00882</t>
  </si>
  <si>
    <t>ED_OEF374_00883</t>
  </si>
  <si>
    <t>ED_OEF374_00884</t>
  </si>
  <si>
    <t>ED_OEF374_00885</t>
  </si>
  <si>
    <t>ED_OEF374_00886</t>
  </si>
  <si>
    <t>ED_OEF374_00887</t>
  </si>
  <si>
    <t>ED_OEF374_00888</t>
  </si>
  <si>
    <t>ED_OEF374_00889</t>
  </si>
  <si>
    <t>ED_OEF374_00890</t>
  </si>
  <si>
    <t>ED_OEF374_00891</t>
  </si>
  <si>
    <t>ED_OEF374_00892</t>
  </si>
  <si>
    <t>ED_OEF374_00893</t>
  </si>
  <si>
    <t>ED_OEF374_00894</t>
  </si>
  <si>
    <t>ED_OEF374_00895</t>
  </si>
  <si>
    <t>ED_OEF374_00896</t>
  </si>
  <si>
    <t>ED_OEF374_00897</t>
  </si>
  <si>
    <t>ED_OEF374_00898</t>
  </si>
  <si>
    <t>ED_OEF374_00899</t>
  </si>
  <si>
    <t>ED_OEF374_00900</t>
  </si>
  <si>
    <t>ED_OEF374_00901</t>
  </si>
  <si>
    <t>ED_OEF374_00902</t>
  </si>
  <si>
    <t>ED_OEF374_00903</t>
  </si>
  <si>
    <t>ED_OEF374_00904</t>
  </si>
  <si>
    <t>ED_OEF374_00905</t>
  </si>
  <si>
    <t>ED_OEF374_00906</t>
  </si>
  <si>
    <t>ED_OEF374_00907</t>
  </si>
  <si>
    <t>ED_OEF374_00908</t>
  </si>
  <si>
    <t>ED_OEF374_00909</t>
  </si>
  <si>
    <t>ED_OEF374_00910</t>
  </si>
  <si>
    <t>ED_OEF374_00911</t>
  </si>
  <si>
    <t>ED_OEF374_00912</t>
  </si>
  <si>
    <t>ED_OEF374_00913</t>
  </si>
  <si>
    <t>ED_OEF374_00914</t>
  </si>
  <si>
    <t>ED_OEF374_00915</t>
  </si>
  <si>
    <t>ED_OEF374_00916</t>
  </si>
  <si>
    <t>ED_OEF374_00917</t>
  </si>
  <si>
    <t>ED_OEF374_00918</t>
  </si>
  <si>
    <t>ED_OEF374_00919</t>
  </si>
  <si>
    <t>ED_OEF374_00920</t>
  </si>
  <si>
    <t>ED_OEF374_00921</t>
  </si>
  <si>
    <t>ED_OEF374_00922</t>
  </si>
  <si>
    <t>ED_OEF374_00923</t>
  </si>
  <si>
    <t>ED_OEF374_00924</t>
  </si>
  <si>
    <t>ED_OEF374_00925</t>
  </si>
  <si>
    <t>ED_OEF374_00926</t>
  </si>
  <si>
    <t>ED_OEF374_00927</t>
  </si>
  <si>
    <t>ED_OEF374_00928</t>
  </si>
  <si>
    <t>ED_OEF374_00929</t>
  </si>
  <si>
    <t>ED_OEF374_00930</t>
  </si>
  <si>
    <t>ED_OEF374_00931</t>
  </si>
  <si>
    <t>ED_OEF374_00932</t>
  </si>
  <si>
    <t>ED_OEF374_00933</t>
  </si>
  <si>
    <t>ED_OEF374_00934</t>
  </si>
  <si>
    <t>ED_OEF374_00935</t>
  </si>
  <si>
    <t>ED_OEF374_00936</t>
  </si>
  <si>
    <t>ED_OEF374_00937</t>
  </si>
  <si>
    <t>ED_OEF374_00938</t>
  </si>
  <si>
    <t>ED_OEF374_00939</t>
  </si>
  <si>
    <t>ED_OEF374_00940</t>
  </si>
  <si>
    <t>ED_OEF374_00941</t>
  </si>
  <si>
    <t>ED_OEF374_00942</t>
  </si>
  <si>
    <t>ED_OEF374_00943</t>
  </si>
  <si>
    <t>ED_OEF374_00944</t>
  </si>
  <si>
    <t>ED_OEF374_00945</t>
  </si>
  <si>
    <t>ED_OEF374_00946</t>
  </si>
  <si>
    <t>ED_OEF374_00947</t>
  </si>
  <si>
    <t>ED_OEF374_00948</t>
  </si>
  <si>
    <t>ED_OEF374_00949</t>
  </si>
  <si>
    <t>ED_OEF374_00950</t>
  </si>
  <si>
    <t>ED_OEF374_00951</t>
  </si>
  <si>
    <t>ED_OEF374_00952</t>
  </si>
  <si>
    <t>ED_OEF374_00953</t>
  </si>
  <si>
    <t>ED_OEF374_00954</t>
  </si>
  <si>
    <t>ED_OEF374_00955</t>
  </si>
  <si>
    <t>ED_OEF374_00956</t>
  </si>
  <si>
    <t>ED_OEF374_00957</t>
  </si>
  <si>
    <t>ED_OEF374_00958</t>
  </si>
  <si>
    <t>ED_OEF374_00959</t>
  </si>
  <si>
    <t>ED_OEF374_00960</t>
  </si>
  <si>
    <t>ED_OEF374_00961</t>
  </si>
  <si>
    <t>ED_OEF374_00962</t>
  </si>
  <si>
    <t>ED_OEF374_00963</t>
  </si>
  <si>
    <t>ED_OEF374_00964</t>
  </si>
  <si>
    <t>ED_OEF374_00965</t>
  </si>
  <si>
    <t>ED_OEF374_00966</t>
  </si>
  <si>
    <t>ED_OEF374_00967</t>
  </si>
  <si>
    <t>ED_OEF374_00968</t>
  </si>
  <si>
    <t>ED_OEF374_00969</t>
  </si>
  <si>
    <t>ED_OEF374_00970</t>
  </si>
  <si>
    <t>ED_OEF374_00971</t>
  </si>
  <si>
    <t>ED_OEF374_00972</t>
  </si>
  <si>
    <t>ED_OEF374_00973</t>
  </si>
  <si>
    <t>ED_OEF374_00974</t>
  </si>
  <si>
    <t>ED_OEF374_00975</t>
  </si>
  <si>
    <t>ED_OEF374_00976</t>
  </si>
  <si>
    <t>ED_OEF374_00977</t>
  </si>
  <si>
    <t>ED_OEF374_00978</t>
  </si>
  <si>
    <t>ED_OEF374_00979</t>
  </si>
  <si>
    <t>ED_OEF374_00980</t>
  </si>
  <si>
    <t>ED_OEF374_00981</t>
  </si>
  <si>
    <t>ED_OEF374_00982</t>
  </si>
  <si>
    <t>ED_OEF374_00983</t>
  </si>
  <si>
    <t>ED_OEF374_00984</t>
  </si>
  <si>
    <t>ED_OEF374_00985</t>
  </si>
  <si>
    <t>ED_OEF374_00986</t>
  </si>
  <si>
    <t>ED_OEF374_00987</t>
  </si>
  <si>
    <t>ED_OEF374_00988</t>
  </si>
  <si>
    <t>ED_OEF374_00989</t>
  </si>
  <si>
    <t>ED_OEF374_00990</t>
  </si>
  <si>
    <t>ED_OEF374_00991</t>
  </si>
  <si>
    <t>ED_OEF374_00992</t>
  </si>
  <si>
    <t>ED_OEF374_00993</t>
  </si>
  <si>
    <t>ED_OEF374_00994</t>
  </si>
  <si>
    <t>ED_OEF374_00995</t>
  </si>
  <si>
    <t>ED_OEF374_00996</t>
  </si>
  <si>
    <t>ED_OEF374_00997</t>
  </si>
  <si>
    <t>ED_OEF374_00998</t>
  </si>
  <si>
    <t>ED_OEF374_00999</t>
  </si>
  <si>
    <t>ED_OEF374_01000</t>
  </si>
  <si>
    <t>ED_OEF374_01001</t>
  </si>
  <si>
    <t>ED_OEF374_01002</t>
  </si>
  <si>
    <t>ED_OEF374_01003</t>
  </si>
  <si>
    <t>ED_OEF374_01004</t>
  </si>
  <si>
    <t>ED_OEF374_01005</t>
  </si>
  <si>
    <t>ED_OEF374_01006</t>
  </si>
  <si>
    <t>ED_OEF374_01007</t>
  </si>
  <si>
    <t>ED_OEF374_01008</t>
  </si>
  <si>
    <t>ED_OEF374_01009</t>
  </si>
  <si>
    <t>ED_OEF374_01010</t>
  </si>
  <si>
    <t>ED_OEF374_01011</t>
  </si>
  <si>
    <t>ED_OEF374_01012</t>
  </si>
  <si>
    <t>ED_OEF374_01013</t>
  </si>
  <si>
    <t>ED_OEF374_01014</t>
  </si>
  <si>
    <t>ED_OEF374_01015</t>
  </si>
  <si>
    <t>ED_OEF374_01016</t>
  </si>
  <si>
    <t>ED_OEF374_01017</t>
  </si>
  <si>
    <t>ED_OEF374_01018</t>
  </si>
  <si>
    <t>ED_OEF374_01019</t>
  </si>
  <si>
    <t>ED_OEF374_01020</t>
  </si>
  <si>
    <t>ED_OEF374_01021</t>
  </si>
  <si>
    <t>ED_OEF374_01022</t>
  </si>
  <si>
    <t>ED_OEF374_01023</t>
  </si>
  <si>
    <t>ED_OEF374_01024</t>
  </si>
  <si>
    <t>ED_OEF374_01025</t>
  </si>
  <si>
    <t>ED_OEF374_01026</t>
  </si>
  <si>
    <t>ED_OEF374_01027</t>
  </si>
  <si>
    <t>ED_OEF374_01028</t>
  </si>
  <si>
    <t>ED_OEF374_01029</t>
  </si>
  <si>
    <t>ED_OEF374_01030</t>
  </si>
  <si>
    <t>ED_OEF374_01031</t>
  </si>
  <si>
    <t>ED_OEF374_01032</t>
  </si>
  <si>
    <t>ED_OEF374_01033</t>
  </si>
  <si>
    <t>ED_OEF374_01034</t>
  </si>
  <si>
    <t>ED_OEF374_01035</t>
  </si>
  <si>
    <t>ED_OEF374_01036</t>
  </si>
  <si>
    <t>ED_OEF374_01037</t>
  </si>
  <si>
    <t>ED_OEF374_01038</t>
  </si>
  <si>
    <t>ED_OEF374_01039</t>
  </si>
  <si>
    <t>ED_OEF374_01040</t>
  </si>
  <si>
    <t>ED_OEF374_01041</t>
  </si>
  <si>
    <t>ED_OEF374_01042</t>
  </si>
  <si>
    <t>ED_OEF374_01043</t>
  </si>
  <si>
    <t>ED_OEF374_01044</t>
  </si>
  <si>
    <t>ED_OEF374_01045</t>
  </si>
  <si>
    <t>ED_OEF374_01046</t>
  </si>
  <si>
    <t>ED_OEF374_01047</t>
  </si>
  <si>
    <t>ED_OEF374_01048</t>
  </si>
  <si>
    <t>ED_OEF374_01049</t>
  </si>
  <si>
    <t>ED_OEF374_01050</t>
  </si>
  <si>
    <t>ED_OEF374_01051</t>
  </si>
  <si>
    <t>ED_OEF374_01052</t>
  </si>
  <si>
    <t>ED_OEF374_01053</t>
  </si>
  <si>
    <t>ED_OEF374_01054</t>
  </si>
  <si>
    <t>ED_OEF374_01055</t>
  </si>
  <si>
    <t>ED_OEF374_01056</t>
  </si>
  <si>
    <t>ED_OEF374_01057</t>
  </si>
  <si>
    <t>ED_OEF374_01058</t>
  </si>
  <si>
    <t>ED_OEF374_01059</t>
  </si>
  <si>
    <t>ED_OEF374_01060</t>
  </si>
  <si>
    <t>ED_OEF374_01061</t>
  </si>
  <si>
    <t>ED_OEF374_01062</t>
  </si>
  <si>
    <t>ED_OEF374_01063</t>
  </si>
  <si>
    <t>ED_OEF374_01064</t>
  </si>
  <si>
    <t>ED_OEF374_01065</t>
  </si>
  <si>
    <t>ED_OEF374_01066</t>
  </si>
  <si>
    <t>ED_OEF374_01067</t>
  </si>
  <si>
    <t>ED_OEF374_01068</t>
  </si>
  <si>
    <t>ED_OEF374_01069</t>
  </si>
  <si>
    <t>ED_OEF374_01070</t>
  </si>
  <si>
    <t>ED_OEF374_01071</t>
  </si>
  <si>
    <t>ED_OEF374_01072</t>
  </si>
  <si>
    <t>ED_OEF374_01073</t>
  </si>
  <si>
    <t>ED_OEF374_01074</t>
  </si>
  <si>
    <t>ED_OEF374_01075</t>
  </si>
  <si>
    <t>ED_OEF374_01076</t>
  </si>
  <si>
    <t>ED_OEF374_01077</t>
  </si>
  <si>
    <t>ED_OEF374_01078</t>
  </si>
  <si>
    <t>ED_OEF374_01079</t>
  </si>
  <si>
    <t>ED_OEF374_01080</t>
  </si>
  <si>
    <t>ED_OEF374_01081</t>
  </si>
  <si>
    <t>ED_OEF374_01082</t>
  </si>
  <si>
    <t>ED_OEF374_01083</t>
  </si>
  <si>
    <t>ED_OEF374_01084</t>
  </si>
  <si>
    <t>ED_OEF374_01085</t>
  </si>
  <si>
    <t>ED_OEF374_01086</t>
  </si>
  <si>
    <t>ED_OEF374_01087</t>
  </si>
  <si>
    <t>ED_OEF374_01088</t>
  </si>
  <si>
    <t>ED_OEF374_01089</t>
  </si>
  <si>
    <t>ED_OEF374_01090</t>
  </si>
  <si>
    <t>ED_OEF374_01091</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</si>
  <si>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</si>
  <si>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</si>
  <si>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</si>
  <si>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</si>
  <si>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</si>
  <si>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</si>
  <si>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</si>
  <si>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</si>
  <si>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</si>
  <si>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</si>
  <si>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</si>
  <si>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</si>
  <si>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</si>
  <si>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</si>
  <si>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</si>
  <si>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</si>
  <si>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</si>
  <si>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</si>
  <si>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</si>
  <si>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</si>
  <si>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</si>
  <si>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</si>
  <si>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</si>
  <si>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</si>
  <si>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</si>
  <si>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</si>
  <si>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</si>
  <si>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</si>
  <si>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</si>
  <si>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</si>
  <si>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</si>
  <si>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</si>
  <si>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</si>
  <si>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</si>
  <si>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</si>
  <si>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</si>
  <si>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</si>
  <si>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</si>
  <si>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</si>
  <si>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</si>
  <si>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</si>
  <si>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</si>
  <si>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</si>
  <si>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</si>
  <si>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</si>
  <si>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</si>
  <si>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</si>
  <si>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</si>
  <si>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</si>
  <si>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</si>
  <si>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</si>
  <si>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</si>
  <si>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</si>
  <si>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</si>
  <si>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</si>
  <si>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</si>
  <si>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</si>
  <si>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</si>
  <si>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</si>
  <si>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</si>
  <si>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</si>
  <si>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</si>
  <si>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</si>
  <si>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</si>
  <si>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</si>
  <si>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</si>
  <si>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</si>
  <si>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</si>
  <si>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</si>
  <si>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</si>
  <si>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</si>
  <si>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</si>
  <si>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</si>
  <si>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</si>
  <si>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</si>
  <si>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</si>
  <si>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</si>
  <si>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</si>
  <si>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</si>
  <si>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</si>
  <si>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</si>
  <si>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</si>
  <si>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</si>
  <si>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</si>
  <si>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</si>
  <si>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</si>
  <si>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</si>
  <si>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</si>
  <si>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</si>
  <si>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</si>
  <si>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</si>
  <si>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</si>
  <si>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</si>
  <si>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</si>
  <si>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</si>
  <si>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</si>
  <si>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</si>
  <si>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</si>
  <si>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</si>
  <si>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</si>
  <si>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</si>
  <si>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</si>
  <si>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</si>
  <si>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</si>
  <si>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</si>
  <si>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</si>
  <si>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</si>
  <si>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</si>
  <si>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</si>
  <si>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</si>
  <si>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</si>
  <si>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</si>
  <si>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</si>
  <si>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</si>
  <si>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</si>
  <si>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</si>
  <si>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</si>
  <si>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</si>
  <si>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</si>
  <si>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</si>
  <si>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</si>
  <si>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</si>
  <si>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</si>
  <si>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</si>
  <si>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</si>
  <si>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</si>
  <si>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</si>
  <si>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</si>
  <si>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</si>
  <si>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</si>
  <si>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</si>
  <si>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</si>
  <si>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</si>
  <si>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</si>
  <si>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</si>
  <si>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</si>
  <si>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</si>
  <si>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</si>
  <si>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</si>
  <si>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</si>
  <si>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</si>
  <si>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</si>
  <si>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</si>
  <si>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</si>
  <si>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</si>
  <si>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</si>
  <si>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</si>
  <si>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</si>
  <si>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</si>
  <si>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</si>
  <si>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</si>
  <si>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</si>
  <si>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</si>
  <si>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</si>
  <si>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</si>
  <si>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</si>
  <si>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</si>
  <si>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</si>
  <si>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</si>
  <si>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</si>
  <si>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</si>
  <si>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</si>
  <si>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</si>
  <si>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</si>
  <si>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</si>
  <si>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</si>
  <si>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</si>
  <si>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</si>
  <si>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</si>
  <si>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</si>
  <si>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</si>
  <si>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</si>
  <si>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</si>
  <si>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</si>
  <si>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</si>
  <si>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</si>
  <si>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</si>
  <si>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</si>
  <si>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</si>
  <si>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</si>
  <si>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</si>
  <si>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</si>
  <si>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</si>
  <si>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</si>
  <si>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</si>
  <si>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</si>
  <si>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</si>
  <si>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</si>
  <si>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</si>
  <si>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</si>
  <si>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</si>
  <si>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</si>
  <si>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</si>
  <si>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</si>
  <si>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</si>
  <si>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</si>
  <si>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</si>
  <si>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</si>
  <si>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</si>
  <si>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</si>
  <si>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</si>
  <si>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</si>
  <si>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</si>
  <si>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</si>
  <si>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</si>
  <si>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</si>
  <si>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</si>
  <si>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</si>
  <si>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</si>
  <si>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</si>
  <si>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</si>
  <si>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</si>
  <si>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</si>
  <si>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</si>
  <si>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</si>
  <si>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</si>
  <si>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</si>
  <si>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</si>
  <si>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</si>
  <si>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</si>
  <si>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</si>
  <si>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</si>
  <si>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</si>
  <si>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</si>
  <si>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</si>
  <si>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</si>
  <si>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</si>
  <si>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</si>
  <si>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</si>
  <si>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</si>
  <si>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</si>
  <si>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</si>
  <si>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</si>
  <si>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</si>
  <si>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</si>
  <si>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</si>
  <si>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</si>
  <si>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</si>
  <si>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</si>
  <si>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</si>
  <si>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</si>
  <si>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</si>
  <si>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</si>
  <si>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</si>
  <si>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</si>
  <si>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</si>
  <si>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</si>
  <si>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</si>
  <si>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</si>
  <si>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</si>
  <si>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</si>
  <si>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</si>
  <si>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</si>
  <si>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</si>
  <si>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</si>
  <si>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</si>
  <si>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</si>
  <si>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</si>
  <si>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</si>
  <si>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</si>
  <si>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</si>
  <si>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</si>
  <si>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</si>
  <si>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</si>
  <si>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</si>
  <si>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</si>
  <si>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</si>
  <si>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</si>
  <si>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</si>
  <si>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</si>
  <si>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</si>
  <si>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</si>
  <si>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</si>
  <si>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$000's</t>
  </si>
  <si>
    <t>Underground 110 kV</t>
  </si>
  <si>
    <t>DPA0212</t>
  </si>
  <si>
    <t>DPA0413</t>
  </si>
  <si>
    <t xml:space="preserve">F-Factor </t>
  </si>
  <si>
    <t xml:space="preserve">Distribution other - transformer capacity owned by utility </t>
  </si>
  <si>
    <t xml:space="preserve">Public lighting columns </t>
  </si>
  <si>
    <t>Actual
($000's)</t>
  </si>
  <si>
    <t>Materiality</t>
  </si>
  <si>
    <t>S-Factor True up</t>
  </si>
  <si>
    <t>GLENROCK</t>
  </si>
  <si>
    <t>N</t>
  </si>
  <si>
    <t>TOMALLA</t>
  </si>
  <si>
    <t>BARRY</t>
  </si>
  <si>
    <t>ABERDEEN</t>
  </si>
  <si>
    <t>ALLANDALE</t>
  </si>
  <si>
    <t>MERRIWA</t>
  </si>
  <si>
    <t>AVOCA BEACH</t>
  </si>
  <si>
    <t>MUSWELLBROOK</t>
  </si>
  <si>
    <t>BRANXTON</t>
  </si>
  <si>
    <t>BUNNAN</t>
  </si>
  <si>
    <t>RUTHERFORD</t>
  </si>
  <si>
    <t>CESSNOCK</t>
  </si>
  <si>
    <t>BOOLAROO</t>
  </si>
  <si>
    <t>COORANBONG</t>
  </si>
  <si>
    <t>DALWOOD</t>
  </si>
  <si>
    <t>ROUCHEL</t>
  </si>
  <si>
    <t>DENMAN</t>
  </si>
  <si>
    <t>JERRYS PLAINS</t>
  </si>
  <si>
    <t>AWABA</t>
  </si>
  <si>
    <t>GOORANGOOLA</t>
  </si>
  <si>
    <t>GOSFORD</t>
  </si>
  <si>
    <t>GRETA</t>
  </si>
  <si>
    <t>GUNDY</t>
  </si>
  <si>
    <t>RAVENSWORTH</t>
  </si>
  <si>
    <t>KULNURA</t>
  </si>
  <si>
    <t>HOWES VALLEY</t>
  </si>
  <si>
    <t>RAYMOND TERRACE</t>
  </si>
  <si>
    <t>LOCHINVAR</t>
  </si>
  <si>
    <t>EAST MAITLAND</t>
  </si>
  <si>
    <t>LARGS</t>
  </si>
  <si>
    <t>MANGROVE MOUNTAIN</t>
  </si>
  <si>
    <t>GUNGAL</t>
  </si>
  <si>
    <t>MEDOWIE</t>
  </si>
  <si>
    <t>BALCOLYN</t>
  </si>
  <si>
    <t>MILLERS FOREST</t>
  </si>
  <si>
    <t>MITCHELLS FLAT</t>
  </si>
  <si>
    <t>MORPETH</t>
  </si>
  <si>
    <t>MOUNT OLIVE</t>
  </si>
  <si>
    <t>MULBRING</t>
  </si>
  <si>
    <t>WOLLOMBI</t>
  </si>
  <si>
    <t>WESTBROOK</t>
  </si>
  <si>
    <t>BOWMANS CREEK</t>
  </si>
  <si>
    <t>NELSON BAY</t>
  </si>
  <si>
    <t>NEWCASTLE</t>
  </si>
  <si>
    <t>Y</t>
  </si>
  <si>
    <t>POKOLBIN</t>
  </si>
  <si>
    <t>RAVENSDALE</t>
  </si>
  <si>
    <t>OWENS GAP</t>
  </si>
  <si>
    <t>LAKE MACQUARIE</t>
  </si>
  <si>
    <t>ROSSGOLE</t>
  </si>
  <si>
    <t>ROUCHEL BROOK</t>
  </si>
  <si>
    <t>UPPER ROUCHEL</t>
  </si>
  <si>
    <t>SCONE</t>
  </si>
  <si>
    <t>SINGLETON</t>
  </si>
  <si>
    <t>LONG JETTY</t>
  </si>
  <si>
    <t>TWELVE MILE CREEK</t>
  </si>
  <si>
    <t>WESTON</t>
  </si>
  <si>
    <t>WILLIAMTOWN</t>
  </si>
  <si>
    <t>WINGEN</t>
  </si>
  <si>
    <t>BELLTREES</t>
  </si>
  <si>
    <t>MOUNT VINCENT</t>
  </si>
  <si>
    <t>WYEE</t>
  </si>
  <si>
    <t>WYONG</t>
  </si>
  <si>
    <t>LAGUNA</t>
  </si>
  <si>
    <t>NARARA</t>
  </si>
  <si>
    <t>SEGENHOE</t>
  </si>
  <si>
    <t>ELDERSLIE</t>
  </si>
  <si>
    <t>OURIMBAH</t>
  </si>
  <si>
    <t>GLENBAWN</t>
  </si>
  <si>
    <t>MOONAN FLAT</t>
  </si>
  <si>
    <t>KAYUGA</t>
  </si>
  <si>
    <t>BROKE</t>
  </si>
  <si>
    <t>HEDDON GRETA</t>
  </si>
  <si>
    <t>PAXTON</t>
  </si>
  <si>
    <t>ELLERSTON</t>
  </si>
  <si>
    <t>SOMERSBY</t>
  </si>
  <si>
    <t>MARTINDALE</t>
  </si>
  <si>
    <t>DALSWINTON</t>
  </si>
  <si>
    <t>CARROWBROOK</t>
  </si>
  <si>
    <t>TOMAGO</t>
  </si>
  <si>
    <t>MUSCLE CREEK</t>
  </si>
  <si>
    <t>CASSILIS</t>
  </si>
  <si>
    <t>OAKHAMPTON</t>
  </si>
  <si>
    <t>DOYLES CREEK</t>
  </si>
  <si>
    <t>BOLTON POINT</t>
  </si>
  <si>
    <t>GIANTS CREEK</t>
  </si>
  <si>
    <t>CEDAR BRUSH CREEK</t>
  </si>
  <si>
    <t>PAYNES CROSSING</t>
  </si>
  <si>
    <t>QUORROBOLONG</t>
  </si>
  <si>
    <t>BULGA</t>
  </si>
  <si>
    <t>BRAWBOY</t>
  </si>
  <si>
    <t>PAGES CREEK</t>
  </si>
  <si>
    <t>CONGEWAI</t>
  </si>
  <si>
    <t>BIG YENGO</t>
  </si>
  <si>
    <t>KARS SPRINGS</t>
  </si>
  <si>
    <t>GLENDON BROOK</t>
  </si>
  <si>
    <t>WIDDEN</t>
  </si>
  <si>
    <t>LAMBS VALLEY</t>
  </si>
  <si>
    <t>MANGOOLA</t>
  </si>
  <si>
    <t>WARKWORTH</t>
  </si>
  <si>
    <t>MILBRODALE</t>
  </si>
  <si>
    <t>MILLFIELD</t>
  </si>
  <si>
    <t>MOUNT VIEW</t>
  </si>
  <si>
    <t>DAVIS CREEK</t>
  </si>
  <si>
    <t>SINGLETON MILITARY AREA</t>
  </si>
  <si>
    <t>FORDWICH</t>
  </si>
  <si>
    <t>DURAL</t>
  </si>
  <si>
    <t>CASTLE ROCK</t>
  </si>
  <si>
    <t>MOUNT THORLEY</t>
  </si>
  <si>
    <t>BAERAMI CREEK</t>
  </si>
  <si>
    <t>PUTTY</t>
  </si>
  <si>
    <t>LOWER MANGROVE</t>
  </si>
  <si>
    <t>DOORALONG</t>
  </si>
  <si>
    <t>WYONG CREEK</t>
  </si>
  <si>
    <t>UPPER MANGROVE</t>
  </si>
  <si>
    <t>MARYVILLE</t>
  </si>
  <si>
    <t>OLNEY</t>
  </si>
  <si>
    <t>SANDY HOLLOW</t>
  </si>
  <si>
    <t>BATEAU BAY</t>
  </si>
  <si>
    <t>NULKABA</t>
  </si>
  <si>
    <t>LIDDELL</t>
  </si>
  <si>
    <t>WAVERLY</t>
  </si>
  <si>
    <t>KINCUMBER</t>
  </si>
  <si>
    <t>TOCAL</t>
  </si>
  <si>
    <t>MIRANNIE</t>
  </si>
  <si>
    <t>HOLGATE</t>
  </si>
  <si>
    <t>CHARLESTOWN</t>
  </si>
  <si>
    <t>WAMBERAL</t>
  </si>
  <si>
    <t>COLONGRA</t>
  </si>
  <si>
    <t>BAERAMI</t>
  </si>
  <si>
    <t>STANFORD MERTHYR</t>
  </si>
  <si>
    <t>LORN</t>
  </si>
  <si>
    <t>MIDDLE FALBROOK</t>
  </si>
  <si>
    <t>NORAH HEAD</t>
  </si>
  <si>
    <t>MORISSET</t>
  </si>
  <si>
    <t>CANOELANDS</t>
  </si>
  <si>
    <t>UPPER DARTBROOK</t>
  </si>
  <si>
    <t>LEMON TREE PASSAGE</t>
  </si>
  <si>
    <t>DORA CREEK</t>
  </si>
  <si>
    <t>EAGLETON</t>
  </si>
  <si>
    <t>GARLAND VALLEY</t>
  </si>
  <si>
    <t>MOOBI</t>
  </si>
  <si>
    <t>BELMONT SOUTH</t>
  </si>
  <si>
    <t>MIDDLE BROOK</t>
  </si>
  <si>
    <t>SALAMANDER BAY</t>
  </si>
  <si>
    <t>ROTHBURY</t>
  </si>
  <si>
    <t>PEARL BEACH</t>
  </si>
  <si>
    <t>FERODALE</t>
  </si>
  <si>
    <t>CEDAR CREEK</t>
  </si>
  <si>
    <t>WOY WOY</t>
  </si>
  <si>
    <t>WYOMING</t>
  </si>
  <si>
    <t>MANOBALAI</t>
  </si>
  <si>
    <t>BLACKALLS PARK</t>
  </si>
  <si>
    <t>STEWARTS BROOK</t>
  </si>
  <si>
    <t>WOLLEMI</t>
  </si>
  <si>
    <t>NEW LAMBTON</t>
  </si>
  <si>
    <t>BUTTAI</t>
  </si>
  <si>
    <t>PEATS RIDGE</t>
  </si>
  <si>
    <t>MARLOW</t>
  </si>
  <si>
    <t>KARIONG</t>
  </si>
  <si>
    <t>MANDALONG</t>
  </si>
  <si>
    <t>MOUNT HUTTON</t>
  </si>
  <si>
    <t>WOONGARRAH</t>
  </si>
  <si>
    <t>BELMONT NORTH</t>
  </si>
  <si>
    <t>BARNSLEY</t>
  </si>
  <si>
    <t>GLENRIDDING</t>
  </si>
  <si>
    <t>PARKVILLE</t>
  </si>
  <si>
    <t>ERARING</t>
  </si>
  <si>
    <t>SWANSEA</t>
  </si>
  <si>
    <t>TUMBI UMBI</t>
  </si>
  <si>
    <t>JILLIBY</t>
  </si>
  <si>
    <t>MOUNT ELLIOT</t>
  </si>
  <si>
    <t>GOROKAN</t>
  </si>
  <si>
    <t>MAITLAND</t>
  </si>
  <si>
    <t>CALLAGHAN</t>
  </si>
  <si>
    <t>MEREWETHER</t>
  </si>
  <si>
    <t>EDGEWORTH</t>
  </si>
  <si>
    <t>MALLABULA</t>
  </si>
  <si>
    <t>MOONAN BROOK</t>
  </si>
  <si>
    <t>WOODVILLE</t>
  </si>
  <si>
    <t>BLACKSMITHS</t>
  </si>
  <si>
    <t>TUGGERAH</t>
  </si>
  <si>
    <t>FINGAL BAY</t>
  </si>
  <si>
    <t>BRUNKERVILLE</t>
  </si>
  <si>
    <t>EAST GOSFORD</t>
  </si>
  <si>
    <t>MURRUMBO</t>
  </si>
  <si>
    <t>TURILL</t>
  </si>
  <si>
    <t>KERRABEE</t>
  </si>
  <si>
    <t>ASHFIELD</t>
  </si>
  <si>
    <t>ROYAL NATIONAL PARK</t>
  </si>
  <si>
    <t>CLONTARF</t>
  </si>
  <si>
    <t>BANKSTOWN</t>
  </si>
  <si>
    <t>BEXLEY NORTH</t>
  </si>
  <si>
    <t>ROSE BAY</t>
  </si>
  <si>
    <t>SYDNEY</t>
  </si>
  <si>
    <t>EASTLAKES</t>
  </si>
  <si>
    <t>BROOKLYN</t>
  </si>
  <si>
    <t>CENTENNIAL PARK</t>
  </si>
  <si>
    <t>CHATSWOOD</t>
  </si>
  <si>
    <t>NORTH WILLOUGHBY</t>
  </si>
  <si>
    <t>CONCORD</t>
  </si>
  <si>
    <t>CRONULLA</t>
  </si>
  <si>
    <t>ULTIMO</t>
  </si>
  <si>
    <t>KURNELL</t>
  </si>
  <si>
    <t>FIVE DOCK</t>
  </si>
  <si>
    <t>EARLWOOD</t>
  </si>
  <si>
    <t>EPPING</t>
  </si>
  <si>
    <t>ALEXANDRIA</t>
  </si>
  <si>
    <t>N/A</t>
  </si>
  <si>
    <t>SYDNEY HARBOUR</t>
  </si>
  <si>
    <t>LUCAS HEIGHTS</t>
  </si>
  <si>
    <t>MASCOT</t>
  </si>
  <si>
    <t>CROYDON PARK</t>
  </si>
  <si>
    <t>HORNSBY</t>
  </si>
  <si>
    <t>HURSTVILLE</t>
  </si>
  <si>
    <t>KILLARA</t>
  </si>
  <si>
    <t>LINDFIELD</t>
  </si>
  <si>
    <t>ABBOTSFORD</t>
  </si>
  <si>
    <t>MARRICKVILLE</t>
  </si>
  <si>
    <t>MIRANDA</t>
  </si>
  <si>
    <t>MOSMAN</t>
  </si>
  <si>
    <t>CROMER</t>
  </si>
  <si>
    <t>NEWPORT</t>
  </si>
  <si>
    <t>PENNANT HILLS</t>
  </si>
  <si>
    <t>PENSHURST</t>
  </si>
  <si>
    <t>POTTS HILL</t>
  </si>
  <si>
    <t>LITTLE BAY</t>
  </si>
  <si>
    <t>RANDWICK</t>
  </si>
  <si>
    <t>AVALON BEACH</t>
  </si>
  <si>
    <t>REVESBY</t>
  </si>
  <si>
    <t>BERALA</t>
  </si>
  <si>
    <t>ROSEVILLE</t>
  </si>
  <si>
    <t>RYDE</t>
  </si>
  <si>
    <t>SANS SOUCI</t>
  </si>
  <si>
    <t>TERREY HILLS</t>
  </si>
  <si>
    <t>KIRRAWEE</t>
  </si>
  <si>
    <t>WOLLSTONECRAFT</t>
  </si>
  <si>
    <t>MILLERS POINT</t>
  </si>
  <si>
    <t>WAHROONGA</t>
  </si>
  <si>
    <t>TENNYSON POINT</t>
  </si>
  <si>
    <t>QUEENS PARK</t>
  </si>
  <si>
    <t>DOVER HEIGHTS</t>
  </si>
  <si>
    <t>CONNELLS POINT</t>
  </si>
  <si>
    <t>STRATHFIELD</t>
  </si>
  <si>
    <t>GLADESVILLE</t>
  </si>
  <si>
    <t>ROCKDALE</t>
  </si>
  <si>
    <t>WAVERTON</t>
  </si>
  <si>
    <t>ROSELANDS</t>
  </si>
  <si>
    <t>CASTLE COVE</t>
  </si>
  <si>
    <t>NORTH RYDE</t>
  </si>
  <si>
    <t>RHODES</t>
  </si>
  <si>
    <t>PITTWATER</t>
  </si>
  <si>
    <t>BEECROFT</t>
  </si>
  <si>
    <t>EASTWOOD</t>
  </si>
  <si>
    <t>QUEENSCLIFF</t>
  </si>
  <si>
    <t>BALGOWLAH</t>
  </si>
  <si>
    <t>ENGADINE</t>
  </si>
  <si>
    <t>ST IVES</t>
  </si>
  <si>
    <t>PORT BOTANY</t>
  </si>
  <si>
    <t>SYDENHAM</t>
  </si>
  <si>
    <t>PEAKHURST</t>
  </si>
  <si>
    <t>DENISTONE EAST</t>
  </si>
  <si>
    <t>HOLSWORTHY</t>
  </si>
  <si>
    <t>NORTH BONDI</t>
  </si>
  <si>
    <t>NORTH TURRAMURRA</t>
  </si>
  <si>
    <t>MACQUARIE PARK</t>
  </si>
  <si>
    <t>BUNDEENA</t>
  </si>
  <si>
    <t>FRENCHS FOREST</t>
  </si>
  <si>
    <t>MOUNT KURING-GAI</t>
  </si>
  <si>
    <t>GORDON</t>
  </si>
  <si>
    <t>CHESTER HILL</t>
  </si>
  <si>
    <t>MAROUBRA</t>
  </si>
  <si>
    <t>INGLESIDE</t>
  </si>
  <si>
    <t>HEATHCOTE</t>
  </si>
  <si>
    <t>COLLAROY</t>
  </si>
  <si>
    <t>BEACON HILL</t>
  </si>
  <si>
    <t>PALM BEACH</t>
  </si>
  <si>
    <t>NORTHBRIDGE</t>
  </si>
  <si>
    <t>RIVERVIEW</t>
  </si>
  <si>
    <t>KOGARAH</t>
  </si>
  <si>
    <t>SYDNEY OLYMPIC PARK</t>
  </si>
  <si>
    <t>LILLI PILLI</t>
  </si>
  <si>
    <t>BANKSTOWN AERODROME</t>
  </si>
  <si>
    <t>MANLY</t>
  </si>
  <si>
    <t>SURRY HILLS</t>
  </si>
  <si>
    <t>MONA VALE</t>
  </si>
  <si>
    <t>DUFFYS FOREST</t>
  </si>
  <si>
    <t>KU-RING-GAI CHASE</t>
  </si>
  <si>
    <t>MORTDALE</t>
  </si>
  <si>
    <t>SEAFORTH</t>
  </si>
  <si>
    <t>PATONGA</t>
  </si>
  <si>
    <t>ROZELLE</t>
  </si>
  <si>
    <t>ASHBURY</t>
  </si>
  <si>
    <t>THORNLEIGH</t>
  </si>
  <si>
    <t>MANLY VALE</t>
  </si>
  <si>
    <t>LITTLE WOBBY</t>
  </si>
  <si>
    <t>PYMBLE</t>
  </si>
  <si>
    <t>TURRAMURRA</t>
  </si>
  <si>
    <t>WATSONS BAY</t>
  </si>
  <si>
    <t>ROOKWOOD</t>
  </si>
  <si>
    <t>DULWICH HILL</t>
  </si>
  <si>
    <t>CREMORNE</t>
  </si>
  <si>
    <t>CASTLECRAG</t>
  </si>
  <si>
    <t>MILPERRA</t>
  </si>
  <si>
    <t>BIRCHGROVE</t>
  </si>
  <si>
    <t>BRONTE</t>
  </si>
  <si>
    <t>OATLEY</t>
  </si>
  <si>
    <t>CLAREVILLE</t>
  </si>
  <si>
    <t>TAMARAMA</t>
  </si>
  <si>
    <t>BELROSE</t>
  </si>
  <si>
    <t>WEST PYMBLE</t>
  </si>
  <si>
    <t>CANTERBURY</t>
  </si>
  <si>
    <t>NORTH HARBOUR</t>
  </si>
  <si>
    <t>OYSTER BAY</t>
  </si>
  <si>
    <t>GLENORIE</t>
  </si>
  <si>
    <t>GALSTON</t>
  </si>
  <si>
    <t>GUNDERMAN</t>
  </si>
  <si>
    <t>GLENWORTH VALLEY</t>
  </si>
  <si>
    <t>BEROWRA</t>
  </si>
  <si>
    <t>CHERRYBROOK</t>
  </si>
  <si>
    <t>VAUCLUSE</t>
  </si>
  <si>
    <t>FIDDLETOWN</t>
  </si>
  <si>
    <t>WORONORA DAM</t>
  </si>
  <si>
    <t>HOLSWORTHY - outside Ausgrid area but useful</t>
  </si>
  <si>
    <t>NORTH PARRAMATTA - outside Ausgrid area but useful</t>
  </si>
  <si>
    <t>Network control</t>
  </si>
  <si>
    <t>Logistics &amp; procurement</t>
  </si>
  <si>
    <t>Insurance</t>
  </si>
  <si>
    <t>Land tax</t>
  </si>
  <si>
    <t>Executive management</t>
  </si>
  <si>
    <t>IT planning, infrastructure and operations</t>
  </si>
  <si>
    <t>Property management (excluding land tax)</t>
  </si>
  <si>
    <t>Training and development (including apprentices)</t>
  </si>
  <si>
    <t>Network maintenance costs</t>
  </si>
  <si>
    <t>Inspection</t>
  </si>
  <si>
    <t>Corrective</t>
  </si>
  <si>
    <t>Breakdown</t>
  </si>
  <si>
    <t>Nature induced &amp; other</t>
  </si>
  <si>
    <t>Other indirect system maintenance</t>
  </si>
  <si>
    <t>Other costs</t>
  </si>
  <si>
    <t>Non-network alternatives (demand management)</t>
  </si>
  <si>
    <t>Customer operations</t>
  </si>
  <si>
    <t>Network venture development, asset management, major projects &amp; engineering and metering &amp; connections</t>
  </si>
  <si>
    <t>Network divisional management, finance &amp; commercial and other</t>
  </si>
  <si>
    <t>Contact centre and customer relations</t>
  </si>
  <si>
    <t>Utilities services - metering</t>
  </si>
  <si>
    <t>Debt management</t>
  </si>
  <si>
    <t>Data operations</t>
  </si>
  <si>
    <t>Divisional management &amp; other</t>
  </si>
  <si>
    <t>Corporate finance function</t>
  </si>
  <si>
    <t>Network operating costs</t>
  </si>
  <si>
    <t>EMPLOYEE BENEFITS</t>
  </si>
  <si>
    <t>Represents entitlements for employee benefits, including short term, long-term and post employment benefits.</t>
  </si>
  <si>
    <t>RESTRUCTURING COSTS</t>
  </si>
  <si>
    <t xml:space="preserve">Provision for restructuring costs </t>
  </si>
  <si>
    <t>INSURANCE</t>
  </si>
  <si>
    <t>Self insurance for workers' compensation and general insurance to meet the legal and constructive obligation of Ausgrid.</t>
  </si>
  <si>
    <t>DIVIDEND</t>
  </si>
  <si>
    <t>For Regulated distribution business, provision is made for the amount of dividends determined by the Directors as declared in the Statement of Corporate Intent with NSW Treasury but not yet distributed on balance sheet date.</t>
  </si>
  <si>
    <t>OTHER</t>
  </si>
  <si>
    <t>For Regulated distribution business, provision is  related to sale of assets relating to Retail, site remediation, removal and disposal of equipment and decommissioning of assets to meet the legal and constructive obligation of Ausgrid.</t>
  </si>
  <si>
    <t>Ausgrid</t>
  </si>
  <si>
    <t>570 George Street</t>
  </si>
  <si>
    <t>Sydney</t>
  </si>
  <si>
    <t>NSW</t>
  </si>
  <si>
    <t>Consolidated</t>
  </si>
  <si>
    <t>Reporting</t>
  </si>
  <si>
    <t>Financial</t>
  </si>
  <si>
    <t>DRAB0803</t>
  </si>
  <si>
    <t>DRAB0804</t>
  </si>
  <si>
    <t>20210416 - #12,171,539 - revisions to 3.3 Assets (RAB) tab and 3.5 Physical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</si>
</sst>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00"/>
    <numFmt numFmtId="166" formatCode="_([$€-2]* #,##0.00_);_([$€-2]* \(#,##0.00\);_([$€-2]* &quot;-&quot;??_)"/>
    <numFmt numFmtId="167" formatCode="\(0#\)\ ####\ ####"/>
    <numFmt numFmtId="168" formatCode="_-* #,##0_-;\-* #,##0_-;_-* &quot;-&quot;??_-;_-@_-"/>
    <numFmt numFmtId="169" formatCode="#,##0.000_ ;[Red]\-#,##0.000\ "/>
    <numFmt numFmtId="170" formatCode="##\ ###\ ###\ ###\ ##0"/>
  </numFmts>
  <fonts count="54">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i/>
      <sz val="11"/>
      <color indexed="8"/>
      <name val="Calibri"/>
      <family val="2"/>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b/>
      <sz val="14"/>
      <color theme="0"/>
      <name val="Arial"/>
      <family val="2"/>
    </font>
    <font>
      <sz val="10"/>
      <name val="Helv"/>
      <charset val="204"/>
    </font>
    <font>
      <sz val="14"/>
      <name val="System"/>
      <family val="2"/>
    </font>
    <font>
      <sz val="18"/>
      <color indexed="9"/>
      <name val="Arial"/>
      <family val="2"/>
    </font>
    <font>
      <b/>
      <sz val="11"/>
      <color rgb="FFFF0000"/>
      <name val="Calibri"/>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2"/>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1"/>
      <color theme="3" tint="0.39997558519241921"/>
      <name val="Calibri"/>
      <family val="2"/>
    </font>
    <font>
      <sz val="10"/>
      <color rgb="FFFF0000"/>
      <name val="Arial"/>
      <family val="2"/>
    </font>
    <font>
      <b/>
      <sz val="12"/>
      <color theme="0"/>
      <name val="Calibri"/>
      <family val="2"/>
      <scheme val="minor"/>
    </font>
    <font>
      <b/>
      <sz val="10"/>
      <color theme="1"/>
      <name val="Calibri"/>
      <family val="2"/>
      <scheme val="minor"/>
    </font>
    <font>
      <sz val="11"/>
      <color theme="0" tint="-4.9989318521683403E-2"/>
      <name val="Arial"/>
      <family val="2"/>
    </font>
    <font>
      <sz val="10"/>
      <color theme="0"/>
      <name val="Arial"/>
      <family val="2"/>
    </font>
    <font>
      <b/>
      <sz val="11"/>
      <color theme="0"/>
      <name val="Calibri"/>
      <family val="2"/>
      <scheme val="minor"/>
    </font>
    <font>
      <b/>
      <sz val="11"/>
      <name val="Calibri"/>
      <family val="2"/>
    </font>
    <font>
      <b/>
      <i/>
      <sz val="11"/>
      <color theme="1"/>
      <name val="Calibri"/>
      <family val="2"/>
      <scheme val="minor"/>
    </font>
    <font>
      <u/>
      <sz val="11"/>
      <name val="Calibri"/>
      <family val="2"/>
      <scheme val="minor"/>
    </font>
    <font>
      <b/>
      <i/>
      <sz val="11"/>
      <name val="Calibri"/>
      <family val="2"/>
      <scheme val="minor"/>
    </font>
    <font>
      <sz val="10"/>
      <name val="Calibri"/>
      <family val="2"/>
      <scheme val="minor"/>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indexed="26"/>
        <bgColor indexed="64"/>
      </patternFill>
    </fill>
  </fills>
  <borders count="8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auto="1"/>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bottom style="thin">
        <color auto="1"/>
      </bottom>
      <diagonal/>
    </border>
    <border>
      <left/>
      <right/>
      <top/>
      <bottom style="thin">
        <color indexed="64"/>
      </bottom>
      <diagonal/>
    </border>
    <border>
      <left style="medium">
        <color indexed="64"/>
      </left>
      <right style="thin">
        <color auto="1"/>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auto="1"/>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theme="0" tint="-0.34998626667073579"/>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s>
  <cellStyleXfs count="28">
    <xf numFmtId="0" fontId="0" fillId="0" borderId="0"/>
    <xf numFmtId="0" fontId="8" fillId="0" borderId="0" applyNumberFormat="0" applyFill="0" applyBorder="0" applyAlignment="0" applyProtection="0"/>
    <xf numFmtId="164" fontId="10" fillId="0" borderId="0" applyFont="0" applyFill="0" applyBorder="0" applyAlignment="0" applyProtection="0"/>
    <xf numFmtId="0" fontId="4" fillId="0" borderId="0"/>
    <xf numFmtId="166" fontId="4" fillId="0" borderId="0"/>
    <xf numFmtId="166" fontId="4" fillId="0" borderId="0"/>
    <xf numFmtId="0" fontId="27"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9" fontId="10" fillId="0" borderId="0" applyFont="0" applyFill="0" applyBorder="0" applyAlignment="0" applyProtection="0"/>
    <xf numFmtId="0" fontId="17" fillId="8" borderId="0">
      <alignment horizontal="left" vertical="center"/>
      <protection locked="0"/>
    </xf>
    <xf numFmtId="0" fontId="48" fillId="6" borderId="0">
      <alignment vertical="center"/>
      <protection locked="0"/>
    </xf>
  </cellStyleXfs>
  <cellXfs count="504">
    <xf numFmtId="0" fontId="0" fillId="0" borderId="0" xfId="0"/>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ill="1"/>
    <xf numFmtId="165" fontId="0" fillId="0" borderId="0" xfId="0" applyNumberFormat="1" applyFill="1" applyBorder="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24" fillId="7" borderId="0" xfId="0" applyFont="1" applyFill="1" applyProtection="1">
      <protection locked="0"/>
    </xf>
    <xf numFmtId="0" fontId="17" fillId="9" borderId="0" xfId="0" applyFont="1" applyFill="1" applyBorder="1" applyAlignment="1" applyProtection="1">
      <alignment vertical="center"/>
    </xf>
    <xf numFmtId="0" fontId="26" fillId="6" borderId="0" xfId="0" applyFont="1" applyFill="1" applyBorder="1" applyProtection="1"/>
    <xf numFmtId="0" fontId="24" fillId="7" borderId="0" xfId="0" applyFont="1" applyFill="1" applyProtection="1"/>
    <xf numFmtId="0" fontId="24" fillId="7" borderId="0" xfId="0" applyFont="1" applyFill="1" applyProtection="1">
      <protection hidden="1"/>
    </xf>
    <xf numFmtId="0" fontId="17" fillId="7" borderId="0" xfId="0" applyFont="1" applyFill="1" applyAlignment="1" applyProtection="1">
      <alignment vertical="center"/>
    </xf>
    <xf numFmtId="0" fontId="24" fillId="6" borderId="0" xfId="0" applyFont="1" applyFill="1" applyBorder="1" applyProtection="1"/>
    <xf numFmtId="0" fontId="25" fillId="8" borderId="0" xfId="0" applyFont="1" applyFill="1" applyBorder="1" applyAlignment="1" applyProtection="1">
      <alignment vertical="center"/>
    </xf>
    <xf numFmtId="0" fontId="5"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19" fillId="7" borderId="0" xfId="0" applyFont="1" applyFill="1" applyAlignment="1" applyProtection="1">
      <alignment horizontal="left" vertical="top" wrapText="1"/>
    </xf>
    <xf numFmtId="0" fontId="4" fillId="7" borderId="0" xfId="0" applyFont="1" applyFill="1" applyAlignment="1" applyProtection="1">
      <alignment horizontal="left" vertical="top" wrapText="1"/>
    </xf>
    <xf numFmtId="0" fontId="4" fillId="7" borderId="0" xfId="0" applyFont="1" applyFill="1" applyProtection="1"/>
    <xf numFmtId="0" fontId="25" fillId="7" borderId="0" xfId="0" applyFont="1" applyFill="1" applyBorder="1" applyAlignment="1" applyProtection="1">
      <alignment vertical="center"/>
    </xf>
    <xf numFmtId="0" fontId="25" fillId="8" borderId="0" xfId="0" applyFont="1" applyFill="1" applyBorder="1" applyAlignment="1" applyProtection="1">
      <alignment vertical="center"/>
      <protection locked="0"/>
    </xf>
    <xf numFmtId="0" fontId="17" fillId="9" borderId="1" xfId="0" applyFont="1" applyFill="1" applyBorder="1" applyAlignment="1" applyProtection="1">
      <alignment vertical="center"/>
      <protection locked="0"/>
    </xf>
    <xf numFmtId="0" fontId="4" fillId="4" borderId="16" xfId="0" applyFont="1" applyFill="1" applyBorder="1" applyAlignment="1" applyProtection="1">
      <alignment horizontal="left"/>
      <protection locked="0"/>
    </xf>
    <xf numFmtId="0" fontId="24" fillId="7" borderId="0" xfId="0" applyFont="1" applyFill="1" applyAlignment="1" applyProtection="1">
      <alignment vertical="center"/>
      <protection hidden="1"/>
    </xf>
    <xf numFmtId="0" fontId="24" fillId="7" borderId="0" xfId="0" applyFont="1" applyFill="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7" fillId="6" borderId="0" xfId="0" applyFont="1" applyFill="1" applyBorder="1" applyAlignment="1" applyProtection="1">
      <alignment vertical="center" wrapText="1"/>
    </xf>
    <xf numFmtId="0" fontId="29" fillId="8" borderId="0" xfId="0" applyFont="1" applyFill="1" applyBorder="1" applyAlignment="1" applyProtection="1">
      <alignment vertical="center"/>
    </xf>
    <xf numFmtId="0" fontId="0" fillId="7" borderId="0" xfId="0" applyFill="1" applyProtection="1">
      <protection locked="0"/>
    </xf>
    <xf numFmtId="0" fontId="2" fillId="7" borderId="0" xfId="0" applyFont="1" applyFill="1" applyProtection="1"/>
    <xf numFmtId="0" fontId="1" fillId="7" borderId="0" xfId="0" applyFont="1" applyFill="1" applyProtection="1"/>
    <xf numFmtId="0" fontId="0" fillId="0" borderId="0" xfId="0" applyFill="1" applyProtection="1"/>
    <xf numFmtId="0" fontId="1" fillId="0" borderId="0" xfId="0" applyFont="1" applyProtection="1"/>
    <xf numFmtId="0" fontId="1" fillId="0" borderId="0" xfId="0" applyFont="1" applyAlignment="1" applyProtection="1">
      <alignment horizontal="center" vertical="center"/>
    </xf>
    <xf numFmtId="0" fontId="1" fillId="7" borderId="0" xfId="0" applyFont="1" applyFill="1" applyBorder="1" applyProtection="1"/>
    <xf numFmtId="165" fontId="0" fillId="11" borderId="4" xfId="0" applyNumberFormat="1" applyFill="1" applyBorder="1" applyProtection="1"/>
    <xf numFmtId="0" fontId="0" fillId="0" borderId="0" xfId="0" applyFont="1" applyBorder="1" applyAlignment="1" applyProtection="1">
      <alignment horizontal="center" wrapText="1"/>
    </xf>
    <xf numFmtId="0" fontId="1" fillId="12" borderId="22" xfId="0" applyFont="1" applyFill="1" applyBorder="1" applyAlignment="1" applyProtection="1">
      <alignment horizontal="left" vertical="center" wrapText="1"/>
    </xf>
    <xf numFmtId="0" fontId="0" fillId="12" borderId="25" xfId="0" applyFont="1" applyFill="1" applyBorder="1" applyAlignment="1" applyProtection="1">
      <alignment horizont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12" borderId="23" xfId="0" applyFont="1" applyFill="1" applyBorder="1" applyAlignment="1" applyProtection="1">
      <alignment horizontal="center" wrapText="1"/>
    </xf>
    <xf numFmtId="0" fontId="11" fillId="10" borderId="33" xfId="0" applyFont="1" applyFill="1" applyBorder="1" applyAlignment="1" applyProtection="1">
      <alignment horizontal="center" vertical="center"/>
    </xf>
    <xf numFmtId="0" fontId="17" fillId="9" borderId="0" xfId="0" applyFont="1" applyFill="1" applyBorder="1" applyAlignment="1">
      <alignment vertical="center"/>
    </xf>
    <xf numFmtId="0" fontId="0" fillId="6" borderId="0" xfId="0" applyFill="1" applyBorder="1"/>
    <xf numFmtId="0" fontId="0" fillId="7" borderId="0" xfId="0" applyFill="1"/>
    <xf numFmtId="0" fontId="17" fillId="9" borderId="0" xfId="0" applyFont="1" applyFill="1" applyBorder="1" applyAlignment="1">
      <alignment horizontal="left" vertical="center"/>
    </xf>
    <xf numFmtId="0" fontId="17" fillId="6" borderId="0" xfId="0" applyFont="1" applyFill="1" applyBorder="1" applyAlignment="1">
      <alignment horizontal="left" vertical="center" wrapText="1"/>
    </xf>
    <xf numFmtId="0" fontId="17" fillId="8" borderId="0" xfId="0" applyFont="1" applyFill="1" applyBorder="1" applyAlignment="1">
      <alignment horizontal="left" vertical="center"/>
    </xf>
    <xf numFmtId="0" fontId="29" fillId="8" borderId="0" xfId="0" applyFont="1" applyFill="1" applyBorder="1" applyAlignment="1">
      <alignment vertical="center"/>
    </xf>
    <xf numFmtId="0" fontId="5" fillId="2" borderId="0" xfId="0" applyFont="1" applyFill="1" applyAlignment="1">
      <alignment vertical="center" wrapText="1"/>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7" borderId="1" xfId="0" applyFill="1" applyBorder="1"/>
    <xf numFmtId="0" fontId="1" fillId="0" borderId="14" xfId="0" applyFont="1" applyBorder="1" applyAlignment="1">
      <alignment vertical="center" wrapText="1"/>
    </xf>
    <xf numFmtId="0" fontId="12" fillId="0" borderId="0" xfId="0" applyFont="1" applyBorder="1" applyAlignment="1">
      <alignment horizontal="center" vertical="center" wrapText="1"/>
    </xf>
    <xf numFmtId="0" fontId="0" fillId="0" borderId="0" xfId="0" applyAlignment="1">
      <alignment vertical="center"/>
    </xf>
    <xf numFmtId="0" fontId="1" fillId="12" borderId="6"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6" xfId="0" applyBorder="1" applyAlignment="1">
      <alignment wrapText="1"/>
    </xf>
    <xf numFmtId="0" fontId="0" fillId="0" borderId="9" xfId="0" applyFont="1" applyBorder="1" applyAlignment="1">
      <alignment horizontal="center" vertical="center" wrapText="1"/>
    </xf>
    <xf numFmtId="0" fontId="0" fillId="7" borderId="0" xfId="0" applyFill="1" applyAlignment="1">
      <alignment wrapText="1"/>
    </xf>
    <xf numFmtId="0" fontId="0" fillId="0" borderId="6" xfId="0" applyFont="1" applyBorder="1" applyAlignment="1">
      <alignment horizontal="left" vertical="center" wrapText="1"/>
    </xf>
    <xf numFmtId="0" fontId="0" fillId="7" borderId="0" xfId="0" applyFill="1" applyBorder="1"/>
    <xf numFmtId="0" fontId="0" fillId="2" borderId="0" xfId="0" quotePrefix="1" applyFill="1" applyAlignment="1">
      <alignment vertical="center"/>
    </xf>
    <xf numFmtId="0" fontId="11" fillId="10" borderId="33" xfId="0" applyFont="1" applyFill="1" applyBorder="1" applyAlignment="1">
      <alignment horizontal="center" vertical="center"/>
    </xf>
    <xf numFmtId="0" fontId="1" fillId="0" borderId="0" xfId="0" applyFont="1" applyAlignment="1">
      <alignment horizontal="center" wrapText="1"/>
    </xf>
    <xf numFmtId="0" fontId="1" fillId="11" borderId="14" xfId="0" applyFont="1" applyFill="1" applyBorder="1" applyAlignment="1">
      <alignment horizontal="left" vertical="center" wrapText="1"/>
    </xf>
    <xf numFmtId="0" fontId="0" fillId="0" borderId="14" xfId="0" applyFont="1" applyBorder="1" applyAlignment="1">
      <alignment horizontal="left" vertical="center" wrapText="1" indent="1"/>
    </xf>
    <xf numFmtId="0" fontId="0" fillId="0" borderId="14" xfId="0" applyFont="1" applyBorder="1" applyAlignment="1">
      <alignment horizontal="left" vertical="center" wrapText="1" indent="2"/>
    </xf>
    <xf numFmtId="168" fontId="0" fillId="0" borderId="0" xfId="2" applyNumberFormat="1" applyFont="1" applyFill="1" applyBorder="1"/>
    <xf numFmtId="0" fontId="0" fillId="0" borderId="6" xfId="0" applyFont="1" applyBorder="1" applyAlignment="1">
      <alignment horizontal="left" vertical="center" wrapText="1" indent="1"/>
    </xf>
    <xf numFmtId="0" fontId="0" fillId="0" borderId="20"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4" xfId="0" applyFont="1" applyFill="1" applyBorder="1" applyAlignment="1">
      <alignment horizontal="left" vertical="center" wrapText="1" indent="1"/>
    </xf>
    <xf numFmtId="0" fontId="0" fillId="0" borderId="14" xfId="0" applyFont="1" applyBorder="1" applyAlignment="1">
      <alignment vertical="center" wrapText="1"/>
    </xf>
    <xf numFmtId="0" fontId="13" fillId="0" borderId="6" xfId="0" applyFont="1" applyBorder="1" applyAlignment="1">
      <alignment horizontal="left" vertical="center" wrapText="1" indent="1"/>
    </xf>
    <xf numFmtId="0" fontId="0" fillId="0" borderId="1" xfId="0" applyFont="1" applyBorder="1" applyAlignment="1">
      <alignment vertical="center" wrapText="1"/>
    </xf>
    <xf numFmtId="0" fontId="11" fillId="13" borderId="29" xfId="0" applyFont="1" applyFill="1" applyBorder="1" applyAlignment="1">
      <alignment horizontal="center" vertical="center"/>
    </xf>
    <xf numFmtId="0" fontId="1" fillId="0" borderId="0" xfId="0" applyFont="1" applyAlignment="1">
      <alignment horizontal="center"/>
    </xf>
    <xf numFmtId="0" fontId="1" fillId="7" borderId="14" xfId="0" applyFont="1" applyFill="1" applyBorder="1" applyAlignment="1">
      <alignment vertical="center" wrapText="1"/>
    </xf>
    <xf numFmtId="0" fontId="0" fillId="7" borderId="0" xfId="0" applyFont="1" applyFill="1" applyBorder="1" applyAlignment="1">
      <alignment horizontal="center" vertical="center" wrapText="1"/>
    </xf>
    <xf numFmtId="0" fontId="0" fillId="7" borderId="14" xfId="0" applyFont="1" applyFill="1" applyBorder="1" applyAlignment="1">
      <alignment horizontal="left" vertical="center" wrapText="1"/>
    </xf>
    <xf numFmtId="0" fontId="6" fillId="0" borderId="14"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0" fillId="7" borderId="1" xfId="0" applyFont="1" applyFill="1" applyBorder="1" applyAlignment="1">
      <alignment horizontal="center" vertical="center" wrapText="1"/>
    </xf>
    <xf numFmtId="0" fontId="1" fillId="12" borderId="14"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15" fillId="0" borderId="0" xfId="0" applyFont="1" applyBorder="1" applyAlignment="1">
      <alignment horizontal="center" vertical="center" wrapText="1"/>
    </xf>
    <xf numFmtId="0" fontId="16" fillId="0" borderId="14"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0" xfId="0" applyFont="1" applyFill="1" applyAlignment="1">
      <alignment horizontal="left" vertical="center" wrapText="1"/>
    </xf>
    <xf numFmtId="0" fontId="15" fillId="0" borderId="0" xfId="0" applyFont="1" applyFill="1" applyAlignment="1">
      <alignment horizontal="center" vertical="center" wrapText="1"/>
    </xf>
    <xf numFmtId="0" fontId="0" fillId="0" borderId="14" xfId="0" applyBorder="1" applyAlignment="1">
      <alignment horizontal="left" vertical="center" wrapText="1" indent="1"/>
    </xf>
    <xf numFmtId="0" fontId="14" fillId="0" borderId="14" xfId="0" applyFont="1" applyBorder="1" applyAlignment="1">
      <alignment horizontal="left" vertical="center" wrapText="1" indent="1"/>
    </xf>
    <xf numFmtId="0" fontId="0" fillId="0" borderId="14" xfId="0" applyBorder="1"/>
    <xf numFmtId="0" fontId="11" fillId="10" borderId="47" xfId="0" applyFont="1" applyFill="1" applyBorder="1" applyAlignment="1" applyProtection="1">
      <alignment horizontal="center" vertical="center"/>
    </xf>
    <xf numFmtId="165" fontId="14" fillId="11" borderId="48" xfId="0" applyNumberFormat="1" applyFont="1" applyFill="1" applyBorder="1" applyProtection="1"/>
    <xf numFmtId="0" fontId="0" fillId="7" borderId="48" xfId="0" applyFill="1" applyBorder="1"/>
    <xf numFmtId="168" fontId="0" fillId="7" borderId="15" xfId="2" applyNumberFormat="1" applyFont="1" applyFill="1" applyBorder="1"/>
    <xf numFmtId="0" fontId="17" fillId="6" borderId="0" xfId="0" applyFont="1" applyFill="1" applyBorder="1" applyAlignment="1">
      <alignment vertical="center" wrapText="1"/>
    </xf>
    <xf numFmtId="0" fontId="2" fillId="7" borderId="0" xfId="0" applyFont="1" applyFill="1" applyProtection="1">
      <protection locked="0"/>
    </xf>
    <xf numFmtId="0" fontId="1" fillId="7" borderId="0" xfId="0" applyFont="1" applyFill="1" applyProtection="1">
      <protection locked="0"/>
    </xf>
    <xf numFmtId="0" fontId="0" fillId="0" borderId="0" xfId="0" applyBorder="1" applyAlignment="1">
      <alignment horizontal="center" vertical="center" wrapText="1"/>
    </xf>
    <xf numFmtId="0" fontId="3" fillId="0" borderId="14" xfId="0" applyFont="1" applyBorder="1" applyAlignment="1">
      <alignment horizontal="left" vertical="center" wrapText="1"/>
    </xf>
    <xf numFmtId="0" fontId="0" fillId="7"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4" fillId="0" borderId="14" xfId="0" applyFont="1" applyBorder="1" applyAlignment="1">
      <alignment vertical="center" wrapText="1"/>
    </xf>
    <xf numFmtId="0" fontId="14" fillId="0" borderId="20" xfId="0" applyFont="1" applyBorder="1" applyAlignment="1">
      <alignment horizontal="center" vertical="center" wrapText="1"/>
    </xf>
    <xf numFmtId="0" fontId="11" fillId="13" borderId="48" xfId="0" applyFont="1" applyFill="1" applyBorder="1" applyAlignment="1">
      <alignment horizontal="center" vertical="center"/>
    </xf>
    <xf numFmtId="0" fontId="11" fillId="13" borderId="49" xfId="0" applyFont="1" applyFill="1" applyBorder="1" applyAlignment="1">
      <alignment horizontal="center" vertical="center"/>
    </xf>
    <xf numFmtId="0" fontId="0" fillId="12" borderId="0" xfId="0" applyFont="1" applyFill="1" applyBorder="1" applyAlignment="1">
      <alignment horizontal="center" vertical="center" wrapText="1"/>
    </xf>
    <xf numFmtId="0" fontId="0" fillId="7" borderId="15" xfId="0" applyFill="1" applyBorder="1"/>
    <xf numFmtId="0" fontId="32" fillId="0" borderId="0" xfId="0" applyFont="1"/>
    <xf numFmtId="0" fontId="32" fillId="0" borderId="1" xfId="0" applyFont="1" applyBorder="1" applyAlignment="1">
      <alignment horizontal="center"/>
    </xf>
    <xf numFmtId="0" fontId="32" fillId="7" borderId="0" xfId="0" applyFont="1" applyFill="1"/>
    <xf numFmtId="0" fontId="0" fillId="0" borderId="14" xfId="0" applyFont="1" applyBorder="1" applyAlignment="1">
      <alignment horizontal="left" vertical="center" indent="1"/>
    </xf>
    <xf numFmtId="0" fontId="0" fillId="0" borderId="0" xfId="0" applyBorder="1" applyAlignment="1">
      <alignment horizontal="center"/>
    </xf>
    <xf numFmtId="0" fontId="0" fillId="0" borderId="6" xfId="0" applyFont="1" applyBorder="1" applyAlignment="1">
      <alignment horizontal="left" vertical="center" indent="1"/>
    </xf>
    <xf numFmtId="0" fontId="0" fillId="0" borderId="20" xfId="0" applyBorder="1" applyAlignment="1">
      <alignment horizontal="center"/>
    </xf>
    <xf numFmtId="0" fontId="1" fillId="12" borderId="6"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3" fillId="0" borderId="6" xfId="0" applyFont="1" applyBorder="1" applyAlignment="1">
      <alignment horizontal="left" vertical="center" indent="1"/>
    </xf>
    <xf numFmtId="0" fontId="33" fillId="6" borderId="0" xfId="0" applyFont="1" applyFill="1" applyBorder="1"/>
    <xf numFmtId="0" fontId="11" fillId="13" borderId="35" xfId="0" applyFont="1" applyFill="1" applyBorder="1" applyAlignment="1">
      <alignment horizontal="center"/>
    </xf>
    <xf numFmtId="0" fontId="32" fillId="7" borderId="48" xfId="0" applyFont="1" applyFill="1" applyBorder="1"/>
    <xf numFmtId="0" fontId="0" fillId="0" borderId="6" xfId="0" applyBorder="1" applyAlignment="1">
      <alignment horizontal="left" vertical="center" wrapText="1" indent="1"/>
    </xf>
    <xf numFmtId="0" fontId="0" fillId="0" borderId="20" xfId="0" applyBorder="1" applyAlignment="1">
      <alignment horizontal="center" vertical="center" wrapText="1"/>
    </xf>
    <xf numFmtId="0" fontId="0" fillId="0" borderId="6" xfId="0" applyBorder="1" applyAlignment="1">
      <alignment vertical="center" wrapText="1"/>
    </xf>
    <xf numFmtId="0" fontId="0" fillId="6" borderId="0" xfId="0" applyFill="1" applyBorder="1" applyAlignment="1">
      <alignment horizontal="center"/>
    </xf>
    <xf numFmtId="0" fontId="17" fillId="6" borderId="0" xfId="0" applyFont="1" applyFill="1" applyBorder="1" applyAlignment="1">
      <alignment horizontal="center" vertical="center" wrapText="1"/>
    </xf>
    <xf numFmtId="0" fontId="17" fillId="0" borderId="0" xfId="0" applyFont="1" applyFill="1" applyBorder="1" applyAlignment="1">
      <alignment vertical="center" wrapText="1"/>
    </xf>
    <xf numFmtId="0" fontId="29" fillId="0" borderId="0" xfId="0" applyFont="1" applyFill="1" applyBorder="1" applyAlignment="1">
      <alignment vertical="center"/>
    </xf>
    <xf numFmtId="0" fontId="11" fillId="13" borderId="42" xfId="0" applyFont="1" applyFill="1" applyBorder="1" applyAlignment="1">
      <alignment horizontal="center" vertical="center"/>
    </xf>
    <xf numFmtId="0" fontId="17" fillId="9" borderId="4" xfId="0" applyFont="1" applyFill="1" applyBorder="1" applyAlignment="1">
      <alignment vertical="center"/>
    </xf>
    <xf numFmtId="0" fontId="17" fillId="9" borderId="14" xfId="0" applyFont="1" applyFill="1" applyBorder="1" applyAlignment="1">
      <alignment horizontal="left" vertical="center"/>
    </xf>
    <xf numFmtId="0" fontId="17" fillId="9" borderId="14" xfId="0" applyFont="1" applyFill="1" applyBorder="1" applyAlignment="1">
      <alignment vertical="center"/>
    </xf>
    <xf numFmtId="0" fontId="0" fillId="12" borderId="20" xfId="0" applyFont="1" applyFill="1" applyBorder="1" applyAlignment="1">
      <alignment horizontal="center" vertical="center" wrapText="1"/>
    </xf>
    <xf numFmtId="0" fontId="0" fillId="0" borderId="2" xfId="0" applyBorder="1"/>
    <xf numFmtId="0" fontId="0" fillId="0" borderId="3" xfId="0" applyBorder="1"/>
    <xf numFmtId="0" fontId="11" fillId="0" borderId="14" xfId="0" applyFont="1" applyBorder="1" applyAlignment="1">
      <alignment vertical="center"/>
    </xf>
    <xf numFmtId="0" fontId="0" fillId="0" borderId="0" xfId="0" applyBorder="1" applyAlignment="1">
      <alignment vertical="center"/>
    </xf>
    <xf numFmtId="0" fontId="11" fillId="0" borderId="0" xfId="0" applyFont="1" applyBorder="1" applyAlignment="1">
      <alignment horizontal="left" vertical="center"/>
    </xf>
    <xf numFmtId="0" fontId="0" fillId="0" borderId="14" xfId="0" applyBorder="1" applyAlignment="1">
      <alignment horizontal="left" vertical="center" indent="2"/>
    </xf>
    <xf numFmtId="0" fontId="11" fillId="0" borderId="0" xfId="0" applyFont="1" applyBorder="1" applyAlignment="1">
      <alignment horizontal="left" vertical="center" wrapText="1"/>
    </xf>
    <xf numFmtId="0" fontId="0" fillId="0" borderId="1" xfId="0" applyBorder="1"/>
    <xf numFmtId="0" fontId="17" fillId="9" borderId="0" xfId="0" applyFont="1" applyFill="1" applyBorder="1" applyAlignment="1" applyProtection="1">
      <alignment horizontal="left" vertical="center"/>
    </xf>
    <xf numFmtId="0" fontId="20" fillId="16" borderId="5" xfId="0" applyFont="1" applyFill="1" applyBorder="1" applyAlignment="1" applyProtection="1">
      <alignment horizontal="center"/>
    </xf>
    <xf numFmtId="0" fontId="21" fillId="16" borderId="0" xfId="0" applyFont="1" applyFill="1" applyBorder="1" applyProtection="1"/>
    <xf numFmtId="0" fontId="4" fillId="16" borderId="0" xfId="0" applyFont="1" applyFill="1" applyBorder="1" applyProtection="1"/>
    <xf numFmtId="0" fontId="4" fillId="16" borderId="3" xfId="0" applyFont="1" applyFill="1" applyBorder="1" applyProtection="1"/>
    <xf numFmtId="0" fontId="22" fillId="16" borderId="5" xfId="0" applyFont="1" applyFill="1" applyBorder="1" applyAlignment="1" applyProtection="1">
      <alignment horizontal="left" indent="1"/>
    </xf>
    <xf numFmtId="0" fontId="22" fillId="16" borderId="5" xfId="0" quotePrefix="1" applyFont="1" applyFill="1" applyBorder="1" applyAlignment="1" applyProtection="1">
      <alignment horizontal="left" indent="1"/>
    </xf>
    <xf numFmtId="0" fontId="21" fillId="16" borderId="6" xfId="0" applyFont="1" applyFill="1" applyBorder="1" applyAlignment="1" applyProtection="1">
      <alignment horizontal="left" indent="1"/>
    </xf>
    <xf numFmtId="0" fontId="21" fillId="16" borderId="4" xfId="0" applyFont="1" applyFill="1" applyBorder="1" applyAlignment="1" applyProtection="1">
      <alignment horizontal="left" indent="1"/>
    </xf>
    <xf numFmtId="0" fontId="21" fillId="16" borderId="5" xfId="0" applyFont="1" applyFill="1" applyBorder="1" applyAlignment="1" applyProtection="1">
      <alignment horizontal="left" indent="1"/>
    </xf>
    <xf numFmtId="0" fontId="22" fillId="16" borderId="5" xfId="0" applyFont="1" applyFill="1" applyBorder="1" applyAlignment="1" applyProtection="1">
      <alignment horizontal="left" vertical="top"/>
    </xf>
    <xf numFmtId="0" fontId="4" fillId="16" borderId="9" xfId="0" applyFont="1" applyFill="1" applyBorder="1" applyAlignment="1" applyProtection="1"/>
    <xf numFmtId="0" fontId="4" fillId="16" borderId="9" xfId="0" applyFont="1" applyFill="1" applyBorder="1" applyProtection="1"/>
    <xf numFmtId="0" fontId="4" fillId="16" borderId="24" xfId="0" applyFont="1" applyFill="1" applyBorder="1" applyProtection="1"/>
    <xf numFmtId="0" fontId="4" fillId="16" borderId="0" xfId="0" applyFont="1" applyFill="1" applyBorder="1" applyAlignment="1" applyProtection="1">
      <alignment horizontal="left"/>
    </xf>
    <xf numFmtId="0" fontId="4" fillId="16" borderId="3" xfId="0" applyFont="1" applyFill="1" applyBorder="1" applyAlignment="1" applyProtection="1"/>
    <xf numFmtId="0" fontId="4" fillId="16" borderId="1" xfId="0" applyFont="1" applyFill="1" applyBorder="1" applyAlignment="1" applyProtection="1"/>
    <xf numFmtId="0" fontId="4" fillId="16" borderId="1" xfId="0" applyFont="1" applyFill="1" applyBorder="1" applyProtection="1"/>
    <xf numFmtId="0" fontId="4" fillId="16" borderId="2" xfId="0" applyFont="1" applyFill="1" applyBorder="1" applyProtection="1"/>
    <xf numFmtId="0" fontId="23" fillId="16" borderId="0" xfId="0" applyFont="1" applyFill="1" applyBorder="1" applyAlignment="1" applyProtection="1">
      <alignment horizontal="right" indent="1"/>
    </xf>
    <xf numFmtId="0" fontId="23" fillId="16" borderId="0" xfId="0" applyFont="1" applyFill="1" applyBorder="1" applyProtection="1"/>
    <xf numFmtId="0" fontId="23" fillId="16" borderId="3" xfId="0" applyFont="1" applyFill="1" applyBorder="1" applyAlignment="1" applyProtection="1"/>
    <xf numFmtId="0" fontId="4" fillId="16" borderId="3" xfId="0" applyFont="1" applyFill="1" applyBorder="1" applyAlignment="1" applyProtection="1">
      <alignment vertical="top"/>
    </xf>
    <xf numFmtId="0" fontId="4" fillId="16" borderId="0" xfId="0" applyFont="1" applyFill="1" applyBorder="1" applyAlignment="1" applyProtection="1">
      <alignment horizontal="center" vertical="top"/>
    </xf>
    <xf numFmtId="0" fontId="4" fillId="16" borderId="0" xfId="0" applyFont="1" applyFill="1" applyBorder="1" applyAlignment="1" applyProtection="1">
      <alignment horizontal="center"/>
    </xf>
    <xf numFmtId="0" fontId="4" fillId="16" borderId="0" xfId="0" applyFont="1" applyFill="1" applyBorder="1" applyAlignment="1" applyProtection="1">
      <alignment vertical="top"/>
    </xf>
    <xf numFmtId="0" fontId="4" fillId="15" borderId="10" xfId="0" applyFont="1" applyFill="1" applyBorder="1" applyProtection="1"/>
    <xf numFmtId="0" fontId="0" fillId="15" borderId="10" xfId="0" applyFont="1" applyFill="1" applyBorder="1" applyProtection="1"/>
    <xf numFmtId="0" fontId="0" fillId="15" borderId="13" xfId="0" applyFont="1" applyFill="1" applyBorder="1" applyProtection="1"/>
    <xf numFmtId="0" fontId="0" fillId="15" borderId="13" xfId="0" applyFont="1" applyFill="1" applyBorder="1" applyAlignment="1" applyProtection="1">
      <alignment vertical="center"/>
    </xf>
    <xf numFmtId="0" fontId="4" fillId="15" borderId="17" xfId="0" applyFont="1" applyFill="1" applyBorder="1" applyProtection="1"/>
    <xf numFmtId="0" fontId="24" fillId="15" borderId="18" xfId="0" applyFont="1" applyFill="1" applyBorder="1" applyProtection="1"/>
    <xf numFmtId="0" fontId="24" fillId="15" borderId="19" xfId="0" applyFont="1" applyFill="1" applyBorder="1" applyProtection="1"/>
    <xf numFmtId="0" fontId="4" fillId="15" borderId="8" xfId="0" applyFont="1" applyFill="1" applyBorder="1" applyProtection="1"/>
    <xf numFmtId="0" fontId="24" fillId="15" borderId="0" xfId="0" applyFont="1" applyFill="1" applyBorder="1" applyProtection="1"/>
    <xf numFmtId="0" fontId="24" fillId="15" borderId="7" xfId="0" applyFont="1" applyFill="1" applyBorder="1" applyProtection="1"/>
    <xf numFmtId="0" fontId="4" fillId="15" borderId="26" xfId="0" applyFont="1" applyFill="1" applyBorder="1" applyProtection="1"/>
    <xf numFmtId="0" fontId="24" fillId="15" borderId="27" xfId="0" applyFont="1" applyFill="1" applyBorder="1" applyProtection="1"/>
    <xf numFmtId="0" fontId="24" fillId="15" borderId="21" xfId="0" applyFont="1" applyFill="1" applyBorder="1" applyProtection="1"/>
    <xf numFmtId="0" fontId="0" fillId="15" borderId="52" xfId="0" applyFont="1" applyFill="1" applyBorder="1" applyAlignment="1" applyProtection="1">
      <alignment vertical="center"/>
    </xf>
    <xf numFmtId="0" fontId="24" fillId="15" borderId="0" xfId="0" applyFont="1" applyFill="1" applyBorder="1" applyAlignment="1" applyProtection="1">
      <alignment vertical="center"/>
    </xf>
    <xf numFmtId="0" fontId="24" fillId="15" borderId="7" xfId="0" applyFont="1" applyFill="1" applyBorder="1" applyAlignment="1" applyProtection="1">
      <alignment vertical="center"/>
    </xf>
    <xf numFmtId="0" fontId="0" fillId="7" borderId="0" xfId="0" applyFill="1" applyBorder="1" applyProtection="1">
      <protection locked="0"/>
    </xf>
    <xf numFmtId="0" fontId="0" fillId="7" borderId="0" xfId="0" applyFill="1" applyBorder="1" applyAlignment="1">
      <alignment horizontal="center"/>
    </xf>
    <xf numFmtId="0" fontId="0" fillId="7" borderId="0" xfId="0" applyFill="1" applyBorder="1" applyProtection="1"/>
    <xf numFmtId="0" fontId="0" fillId="7" borderId="0" xfId="0" applyFill="1" applyBorder="1" applyAlignment="1" applyProtection="1">
      <alignment horizontal="center"/>
    </xf>
    <xf numFmtId="0" fontId="36" fillId="11" borderId="29" xfId="0" applyFont="1" applyFill="1" applyBorder="1" applyAlignment="1" applyProtection="1">
      <alignment vertical="center"/>
    </xf>
    <xf numFmtId="0" fontId="18" fillId="11" borderId="30" xfId="0" applyFont="1" applyFill="1" applyBorder="1" applyAlignment="1" applyProtection="1">
      <alignment horizontal="center" vertical="center"/>
    </xf>
    <xf numFmtId="0" fontId="18" fillId="11" borderId="31" xfId="0" applyFont="1" applyFill="1" applyBorder="1" applyAlignment="1" applyProtection="1">
      <alignment horizontal="center" vertical="center"/>
    </xf>
    <xf numFmtId="0" fontId="35" fillId="7" borderId="0" xfId="0" applyFont="1" applyFill="1" applyProtection="1">
      <protection locked="0"/>
    </xf>
    <xf numFmtId="0" fontId="38" fillId="7" borderId="0" xfId="1" applyFont="1" applyFill="1"/>
    <xf numFmtId="0" fontId="35" fillId="7" borderId="0" xfId="0" applyFont="1" applyFill="1"/>
    <xf numFmtId="0" fontId="35" fillId="7" borderId="0" xfId="0" applyFont="1" applyFill="1" applyBorder="1"/>
    <xf numFmtId="0" fontId="35" fillId="7" borderId="0" xfId="0" applyFont="1" applyFill="1" applyAlignment="1">
      <alignment vertical="center"/>
    </xf>
    <xf numFmtId="0" fontId="37" fillId="7" borderId="0" xfId="0" applyFont="1" applyFill="1"/>
    <xf numFmtId="0" fontId="39" fillId="7" borderId="0" xfId="0" applyFont="1" applyFill="1"/>
    <xf numFmtId="0" fontId="17" fillId="7" borderId="0" xfId="0" applyFont="1" applyFill="1" applyBorder="1" applyAlignment="1">
      <alignment horizontal="left" vertical="center"/>
    </xf>
    <xf numFmtId="0" fontId="17" fillId="7" borderId="0" xfId="0" applyFont="1" applyFill="1" applyBorder="1" applyAlignment="1">
      <alignment vertical="center"/>
    </xf>
    <xf numFmtId="0" fontId="25" fillId="7" borderId="0" xfId="0" applyFont="1" applyFill="1" applyBorder="1" applyAlignment="1">
      <alignment horizontal="left" vertical="center"/>
    </xf>
    <xf numFmtId="0" fontId="17" fillId="7" borderId="0" xfId="0" applyFont="1" applyFill="1" applyBorder="1" applyAlignment="1">
      <alignment vertical="center" wrapText="1"/>
    </xf>
    <xf numFmtId="0" fontId="0" fillId="3" borderId="0" xfId="0" applyFill="1" applyBorder="1"/>
    <xf numFmtId="0" fontId="40" fillId="7" borderId="0" xfId="0" applyFont="1" applyFill="1" applyBorder="1" applyAlignment="1">
      <alignment vertical="center" wrapText="1"/>
    </xf>
    <xf numFmtId="0" fontId="40" fillId="7" borderId="0" xfId="0" applyFont="1" applyFill="1" applyBorder="1" applyAlignment="1">
      <alignment horizontal="left" vertical="center"/>
    </xf>
    <xf numFmtId="0" fontId="40" fillId="7" borderId="0" xfId="0" applyFont="1" applyFill="1" applyBorder="1" applyAlignment="1">
      <alignment vertical="center"/>
    </xf>
    <xf numFmtId="0" fontId="41" fillId="7" borderId="0" xfId="0" applyFont="1" applyFill="1" applyBorder="1" applyAlignment="1">
      <alignment horizontal="left" vertical="center"/>
    </xf>
    <xf numFmtId="0" fontId="8" fillId="7" borderId="0" xfId="1" quotePrefix="1" applyFill="1"/>
    <xf numFmtId="0" fontId="0" fillId="10" borderId="0" xfId="0" applyFill="1"/>
    <xf numFmtId="0" fontId="34" fillId="10" borderId="0" xfId="0" applyFont="1" applyFill="1" applyAlignment="1">
      <alignment horizontal="left" indent="2"/>
    </xf>
    <xf numFmtId="0" fontId="17" fillId="8" borderId="0" xfId="0" applyFont="1" applyFill="1" applyBorder="1" applyAlignment="1" applyProtection="1">
      <alignment horizontal="left" vertical="center"/>
      <protection locked="0"/>
    </xf>
    <xf numFmtId="0" fontId="38" fillId="7" borderId="0" xfId="1" applyFont="1" applyFill="1" applyProtection="1">
      <protection locked="0"/>
    </xf>
    <xf numFmtId="0" fontId="31" fillId="14" borderId="14" xfId="0" applyFont="1" applyFill="1" applyBorder="1" applyAlignment="1" applyProtection="1">
      <alignment vertical="center" wrapText="1"/>
      <protection locked="0"/>
    </xf>
    <xf numFmtId="0" fontId="1" fillId="11" borderId="14" xfId="0" applyFont="1" applyFill="1" applyBorder="1" applyAlignment="1" applyProtection="1">
      <alignment horizontal="left" vertical="center"/>
      <protection locked="0"/>
    </xf>
    <xf numFmtId="0" fontId="14" fillId="4" borderId="55" xfId="0" applyFont="1" applyFill="1" applyBorder="1" applyAlignment="1" applyProtection="1">
      <alignment horizontal="center"/>
      <protection locked="0"/>
    </xf>
    <xf numFmtId="0" fontId="0" fillId="0" borderId="14" xfId="0" applyFont="1" applyBorder="1" applyAlignment="1" applyProtection="1">
      <alignment horizontal="left" vertical="center" wrapText="1" indent="1"/>
    </xf>
    <xf numFmtId="0" fontId="0" fillId="0" borderId="14" xfId="0" applyFont="1" applyBorder="1" applyAlignment="1" applyProtection="1">
      <alignment horizontal="left" vertical="center" indent="1"/>
    </xf>
    <xf numFmtId="0" fontId="0" fillId="0" borderId="14" xfId="0" applyFont="1" applyBorder="1" applyAlignment="1" applyProtection="1">
      <alignment horizontal="left" wrapText="1" indent="1"/>
    </xf>
    <xf numFmtId="0" fontId="1" fillId="7" borderId="0" xfId="0" applyFont="1" applyFill="1" applyAlignment="1">
      <alignment horizontal="center" vertical="center"/>
    </xf>
    <xf numFmtId="168" fontId="0" fillId="7" borderId="0" xfId="2" applyNumberFormat="1" applyFont="1" applyFill="1" applyAlignment="1" applyProtection="1">
      <alignment horizontal="right"/>
    </xf>
    <xf numFmtId="165" fontId="0" fillId="11" borderId="4" xfId="0" applyNumberFormat="1" applyFill="1" applyBorder="1" applyAlignment="1" applyProtection="1">
      <alignment horizontal="right"/>
    </xf>
    <xf numFmtId="165" fontId="14" fillId="11" borderId="48" xfId="0" applyNumberFormat="1" applyFont="1" applyFill="1" applyBorder="1" applyAlignment="1" applyProtection="1">
      <alignment horizontal="right"/>
    </xf>
    <xf numFmtId="168" fontId="0" fillId="0" borderId="0" xfId="2" applyNumberFormat="1" applyFont="1" applyAlignment="1" applyProtection="1">
      <alignment horizontal="right" vertical="center" wrapText="1"/>
    </xf>
    <xf numFmtId="169" fontId="0" fillId="4" borderId="36" xfId="2" applyNumberFormat="1" applyFont="1" applyFill="1" applyBorder="1" applyAlignment="1" applyProtection="1">
      <alignment horizontal="right"/>
      <protection locked="0"/>
    </xf>
    <xf numFmtId="169" fontId="0" fillId="4" borderId="59" xfId="2" applyNumberFormat="1" applyFont="1" applyFill="1" applyBorder="1" applyAlignment="1" applyProtection="1">
      <alignment horizontal="right"/>
      <protection locked="0"/>
    </xf>
    <xf numFmtId="169" fontId="0" fillId="4" borderId="37" xfId="2" applyNumberFormat="1" applyFont="1" applyFill="1" applyBorder="1" applyAlignment="1" applyProtection="1">
      <alignment horizontal="right"/>
      <protection locked="0"/>
    </xf>
    <xf numFmtId="169" fontId="0" fillId="4" borderId="38" xfId="2" applyNumberFormat="1" applyFont="1" applyFill="1" applyBorder="1" applyAlignment="1" applyProtection="1">
      <alignment horizontal="right"/>
      <protection locked="0"/>
    </xf>
    <xf numFmtId="169" fontId="0" fillId="4" borderId="39" xfId="2" applyNumberFormat="1" applyFont="1" applyFill="1" applyBorder="1" applyAlignment="1" applyProtection="1">
      <alignment horizontal="right"/>
      <protection locked="0"/>
    </xf>
    <xf numFmtId="169" fontId="0" fillId="4" borderId="40" xfId="2" applyNumberFormat="1" applyFont="1" applyFill="1" applyBorder="1" applyAlignment="1" applyProtection="1">
      <alignment horizontal="right"/>
      <protection locked="0"/>
    </xf>
    <xf numFmtId="169" fontId="14" fillId="4" borderId="40" xfId="2" applyNumberFormat="1" applyFont="1" applyFill="1" applyBorder="1" applyAlignment="1" applyProtection="1">
      <alignment horizontal="right"/>
      <protection locked="0"/>
    </xf>
    <xf numFmtId="169" fontId="0" fillId="12" borderId="58" xfId="2" applyNumberFormat="1" applyFont="1" applyFill="1" applyBorder="1" applyAlignment="1" applyProtection="1">
      <alignment horizontal="right"/>
    </xf>
    <xf numFmtId="169" fontId="14" fillId="12" borderId="49" xfId="2" applyNumberFormat="1" applyFont="1" applyFill="1" applyBorder="1" applyAlignment="1" applyProtection="1">
      <alignment horizontal="right"/>
    </xf>
    <xf numFmtId="169" fontId="0" fillId="17" borderId="36" xfId="2" applyNumberFormat="1" applyFont="1" applyFill="1" applyBorder="1" applyAlignment="1" applyProtection="1">
      <alignment horizontal="right"/>
      <protection locked="0"/>
    </xf>
    <xf numFmtId="169" fontId="0" fillId="17" borderId="59" xfId="2" applyNumberFormat="1" applyFont="1" applyFill="1" applyBorder="1" applyAlignment="1" applyProtection="1">
      <alignment horizontal="right"/>
      <protection locked="0"/>
    </xf>
    <xf numFmtId="169" fontId="0" fillId="17" borderId="37" xfId="2" applyNumberFormat="1" applyFont="1" applyFill="1" applyBorder="1" applyAlignment="1" applyProtection="1">
      <alignment horizontal="right"/>
      <protection locked="0"/>
    </xf>
    <xf numFmtId="169" fontId="0" fillId="17" borderId="38" xfId="2" applyNumberFormat="1" applyFont="1" applyFill="1" applyBorder="1" applyAlignment="1" applyProtection="1">
      <alignment horizontal="right"/>
      <protection locked="0"/>
    </xf>
    <xf numFmtId="169" fontId="0" fillId="17" borderId="39" xfId="2" applyNumberFormat="1" applyFont="1" applyFill="1" applyBorder="1" applyAlignment="1" applyProtection="1">
      <alignment horizontal="right"/>
      <protection locked="0"/>
    </xf>
    <xf numFmtId="169" fontId="0" fillId="17" borderId="40" xfId="2" applyNumberFormat="1" applyFont="1" applyFill="1" applyBorder="1" applyAlignment="1" applyProtection="1">
      <alignment horizontal="right"/>
      <protection locked="0"/>
    </xf>
    <xf numFmtId="169" fontId="11" fillId="12" borderId="53" xfId="2" applyNumberFormat="1" applyFont="1" applyFill="1" applyBorder="1" applyAlignment="1">
      <alignment horizontal="right" vertical="center"/>
    </xf>
    <xf numFmtId="169" fontId="11" fillId="12" borderId="63" xfId="2" applyNumberFormat="1" applyFont="1" applyFill="1" applyBorder="1" applyAlignment="1">
      <alignment horizontal="right" vertical="center"/>
    </xf>
    <xf numFmtId="169" fontId="9" fillId="7" borderId="0" xfId="2" applyNumberFormat="1" applyFont="1" applyFill="1" applyAlignment="1">
      <alignment horizontal="right"/>
    </xf>
    <xf numFmtId="169" fontId="0" fillId="7" borderId="0" xfId="2" applyNumberFormat="1" applyFont="1" applyFill="1" applyAlignment="1">
      <alignment horizontal="right"/>
    </xf>
    <xf numFmtId="169" fontId="0" fillId="7" borderId="0" xfId="2" applyNumberFormat="1" applyFont="1" applyFill="1" applyAlignment="1">
      <alignment horizontal="right" wrapText="1"/>
    </xf>
    <xf numFmtId="169" fontId="1" fillId="7" borderId="1" xfId="2" applyNumberFormat="1" applyFont="1" applyFill="1" applyBorder="1" applyAlignment="1">
      <alignment horizontal="right"/>
    </xf>
    <xf numFmtId="169" fontId="0" fillId="4" borderId="34" xfId="2" applyNumberFormat="1" applyFont="1" applyFill="1" applyBorder="1" applyAlignment="1" applyProtection="1">
      <alignment horizontal="right"/>
      <protection locked="0"/>
    </xf>
    <xf numFmtId="165" fontId="0" fillId="0" borderId="20" xfId="0" applyNumberFormat="1" applyFill="1" applyBorder="1"/>
    <xf numFmtId="0" fontId="1" fillId="11" borderId="42" xfId="0" applyFont="1" applyFill="1" applyBorder="1" applyAlignment="1">
      <alignment vertical="center" wrapText="1"/>
    </xf>
    <xf numFmtId="169" fontId="0" fillId="4" borderId="54" xfId="2" applyNumberFormat="1" applyFont="1" applyFill="1" applyBorder="1" applyAlignment="1" applyProtection="1">
      <alignment horizontal="right"/>
      <protection locked="0"/>
    </xf>
    <xf numFmtId="169" fontId="0" fillId="4" borderId="56" xfId="2" applyNumberFormat="1" applyFont="1" applyFill="1" applyBorder="1" applyAlignment="1" applyProtection="1">
      <alignment horizontal="right"/>
      <protection locked="0"/>
    </xf>
    <xf numFmtId="169" fontId="11" fillId="10" borderId="29" xfId="0" applyNumberFormat="1" applyFont="1" applyFill="1" applyBorder="1" applyAlignment="1" applyProtection="1">
      <alignment horizontal="center" vertical="center"/>
    </xf>
    <xf numFmtId="169" fontId="11" fillId="10" borderId="65" xfId="0" applyNumberFormat="1" applyFont="1" applyFill="1" applyBorder="1" applyAlignment="1" applyProtection="1">
      <alignment horizontal="center" vertical="center"/>
    </xf>
    <xf numFmtId="169" fontId="11" fillId="10" borderId="61" xfId="0" applyNumberFormat="1" applyFont="1" applyFill="1" applyBorder="1" applyAlignment="1" applyProtection="1">
      <alignment horizontal="center" vertical="center"/>
    </xf>
    <xf numFmtId="169" fontId="11" fillId="10" borderId="62" xfId="0" applyNumberFormat="1" applyFont="1" applyFill="1" applyBorder="1" applyAlignment="1" applyProtection="1">
      <alignment horizontal="center" vertical="center"/>
    </xf>
    <xf numFmtId="0" fontId="1" fillId="0" borderId="0" xfId="0" applyFont="1" applyFill="1"/>
    <xf numFmtId="0" fontId="1" fillId="0" borderId="0" xfId="0" applyFont="1" applyFill="1" applyBorder="1"/>
    <xf numFmtId="0" fontId="11" fillId="10" borderId="68" xfId="0" applyFont="1" applyFill="1" applyBorder="1" applyAlignment="1" applyProtection="1">
      <alignment horizontal="center" vertical="center"/>
    </xf>
    <xf numFmtId="0" fontId="2" fillId="0" borderId="35" xfId="0" applyFont="1" applyFill="1" applyBorder="1" applyAlignment="1">
      <alignment horizontal="center" vertical="center"/>
    </xf>
    <xf numFmtId="0" fontId="2" fillId="0" borderId="67" xfId="0" applyFont="1" applyFill="1" applyBorder="1" applyAlignment="1">
      <alignment horizontal="center" vertical="center"/>
    </xf>
    <xf numFmtId="0" fontId="11" fillId="10" borderId="58" xfId="0" applyFont="1" applyFill="1" applyBorder="1" applyAlignment="1" applyProtection="1">
      <alignment horizontal="center" vertical="center"/>
    </xf>
    <xf numFmtId="0" fontId="26" fillId="6" borderId="0" xfId="0" applyFont="1" applyFill="1" applyBorder="1" applyAlignment="1" applyProtection="1">
      <alignment vertical="center"/>
      <protection locked="0"/>
    </xf>
    <xf numFmtId="0" fontId="44" fillId="6" borderId="0" xfId="0" applyFont="1" applyFill="1" applyBorder="1" applyAlignment="1">
      <alignment horizontal="left" vertical="center"/>
    </xf>
    <xf numFmtId="0" fontId="44" fillId="6" borderId="4" xfId="0" applyFont="1" applyFill="1" applyBorder="1" applyAlignment="1" applyProtection="1">
      <alignment vertical="center"/>
      <protection locked="0"/>
    </xf>
    <xf numFmtId="0" fontId="1" fillId="10" borderId="69" xfId="0" applyFont="1" applyFill="1" applyBorder="1" applyAlignment="1">
      <alignment horizontal="center" vertical="center" wrapText="1"/>
    </xf>
    <xf numFmtId="0" fontId="11" fillId="4" borderId="36" xfId="0" applyFont="1" applyFill="1" applyBorder="1" applyAlignment="1" applyProtection="1">
      <alignment vertical="top"/>
      <protection locked="0"/>
    </xf>
    <xf numFmtId="0" fontId="0" fillId="4" borderId="41" xfId="0" applyFont="1" applyFill="1" applyBorder="1" applyAlignment="1" applyProtection="1">
      <alignment vertical="top"/>
      <protection locked="0"/>
    </xf>
    <xf numFmtId="0" fontId="45" fillId="0" borderId="14" xfId="0" applyFont="1" applyBorder="1" applyAlignment="1">
      <alignment horizontal="left" vertical="center" indent="1"/>
    </xf>
    <xf numFmtId="0" fontId="1" fillId="0" borderId="66" xfId="0" applyFont="1" applyBorder="1" applyAlignment="1">
      <alignment vertical="center"/>
    </xf>
    <xf numFmtId="0" fontId="1" fillId="0" borderId="20" xfId="0" applyFont="1" applyBorder="1" applyAlignment="1">
      <alignment vertical="center" wrapText="1"/>
    </xf>
    <xf numFmtId="168" fontId="0" fillId="7" borderId="64" xfId="2" applyNumberFormat="1" applyFont="1" applyFill="1" applyBorder="1"/>
    <xf numFmtId="0" fontId="32" fillId="7" borderId="43" xfId="0" applyFont="1" applyFill="1" applyBorder="1"/>
    <xf numFmtId="0" fontId="2" fillId="7" borderId="22" xfId="0" applyFont="1" applyFill="1" applyBorder="1" applyAlignment="1" applyProtection="1">
      <alignment horizontal="center" vertical="center"/>
    </xf>
    <xf numFmtId="0" fontId="2" fillId="7" borderId="23" xfId="0" applyFont="1" applyFill="1" applyBorder="1" applyAlignment="1" applyProtection="1">
      <alignment horizontal="center" vertical="center"/>
    </xf>
    <xf numFmtId="169" fontId="0" fillId="4" borderId="36" xfId="2" applyNumberFormat="1" applyFont="1" applyFill="1" applyBorder="1" applyProtection="1">
      <protection locked="0"/>
    </xf>
    <xf numFmtId="169" fontId="0" fillId="4" borderId="43" xfId="2" applyNumberFormat="1" applyFont="1" applyFill="1" applyBorder="1" applyProtection="1">
      <protection locked="0"/>
    </xf>
    <xf numFmtId="169" fontId="0" fillId="4" borderId="37" xfId="2" applyNumberFormat="1" applyFont="1" applyFill="1" applyBorder="1" applyProtection="1">
      <protection locked="0"/>
    </xf>
    <xf numFmtId="169" fontId="0" fillId="4" borderId="44" xfId="2" applyNumberFormat="1" applyFont="1" applyFill="1" applyBorder="1" applyProtection="1">
      <protection locked="0"/>
    </xf>
    <xf numFmtId="169" fontId="0" fillId="11" borderId="37" xfId="2" applyNumberFormat="1" applyFont="1" applyFill="1" applyBorder="1"/>
    <xf numFmtId="169" fontId="0" fillId="11" borderId="44" xfId="2" applyNumberFormat="1" applyFont="1" applyFill="1" applyBorder="1"/>
    <xf numFmtId="169" fontId="0" fillId="11" borderId="39" xfId="2" applyNumberFormat="1" applyFont="1" applyFill="1" applyBorder="1"/>
    <xf numFmtId="169" fontId="0" fillId="11" borderId="45" xfId="2" applyNumberFormat="1" applyFont="1" applyFill="1" applyBorder="1"/>
    <xf numFmtId="169" fontId="0" fillId="0" borderId="0" xfId="0" applyNumberFormat="1" applyFont="1" applyAlignment="1">
      <alignment horizontal="center" vertical="center" wrapText="1"/>
    </xf>
    <xf numFmtId="169" fontId="0" fillId="0" borderId="0" xfId="2" applyNumberFormat="1" applyFont="1" applyFill="1" applyBorder="1"/>
    <xf numFmtId="169" fontId="0" fillId="0" borderId="3" xfId="2" applyNumberFormat="1" applyFont="1" applyFill="1" applyBorder="1"/>
    <xf numFmtId="169" fontId="0" fillId="5" borderId="36" xfId="2" applyNumberFormat="1" applyFont="1" applyFill="1" applyBorder="1" applyProtection="1">
      <protection locked="0"/>
    </xf>
    <xf numFmtId="169" fontId="0" fillId="5" borderId="43" xfId="2" applyNumberFormat="1" applyFont="1" applyFill="1" applyBorder="1" applyProtection="1">
      <protection locked="0"/>
    </xf>
    <xf numFmtId="169" fontId="0" fillId="5" borderId="37" xfId="2" applyNumberFormat="1" applyFont="1" applyFill="1" applyBorder="1" applyProtection="1">
      <protection locked="0"/>
    </xf>
    <xf numFmtId="169" fontId="0" fillId="5" borderId="44" xfId="2" applyNumberFormat="1" applyFont="1" applyFill="1" applyBorder="1" applyProtection="1">
      <protection locked="0"/>
    </xf>
    <xf numFmtId="169" fontId="0" fillId="7" borderId="1" xfId="2" applyNumberFormat="1" applyFont="1" applyFill="1" applyBorder="1"/>
    <xf numFmtId="169" fontId="0" fillId="7" borderId="23" xfId="2" applyNumberFormat="1" applyFont="1" applyFill="1" applyBorder="1"/>
    <xf numFmtId="169" fontId="0" fillId="4" borderId="39" xfId="2" applyNumberFormat="1" applyFont="1" applyFill="1" applyBorder="1" applyProtection="1">
      <protection locked="0"/>
    </xf>
    <xf numFmtId="169" fontId="0" fillId="4" borderId="45" xfId="2" applyNumberFormat="1" applyFont="1" applyFill="1" applyBorder="1" applyProtection="1">
      <protection locked="0"/>
    </xf>
    <xf numFmtId="169" fontId="0" fillId="7" borderId="0" xfId="2" applyNumberFormat="1" applyFont="1" applyFill="1" applyBorder="1"/>
    <xf numFmtId="169" fontId="0" fillId="7" borderId="3" xfId="2" applyNumberFormat="1" applyFont="1" applyFill="1" applyBorder="1"/>
    <xf numFmtId="169" fontId="0" fillId="4" borderId="29" xfId="2" applyNumberFormat="1" applyFont="1" applyFill="1" applyBorder="1" applyProtection="1">
      <protection locked="0"/>
    </xf>
    <xf numFmtId="169" fontId="0" fillId="4" borderId="42" xfId="2" applyNumberFormat="1" applyFont="1" applyFill="1" applyBorder="1" applyProtection="1">
      <protection locked="0"/>
    </xf>
    <xf numFmtId="169" fontId="0" fillId="7" borderId="0" xfId="2" applyNumberFormat="1" applyFont="1" applyFill="1"/>
    <xf numFmtId="169" fontId="11" fillId="13" borderId="28" xfId="0" applyNumberFormat="1" applyFont="1" applyFill="1" applyBorder="1" applyAlignment="1">
      <alignment horizontal="center" vertical="center"/>
    </xf>
    <xf numFmtId="169" fontId="0" fillId="4" borderId="41" xfId="2" applyNumberFormat="1" applyFont="1" applyFill="1" applyBorder="1" applyProtection="1">
      <protection locked="0"/>
    </xf>
    <xf numFmtId="169" fontId="0" fillId="4" borderId="46" xfId="2" applyNumberFormat="1" applyFont="1" applyFill="1" applyBorder="1" applyProtection="1">
      <protection locked="0"/>
    </xf>
    <xf numFmtId="169" fontId="0" fillId="7" borderId="74" xfId="2" applyNumberFormat="1" applyFont="1" applyFill="1" applyBorder="1" applyProtection="1"/>
    <xf numFmtId="169" fontId="0" fillId="7" borderId="15" xfId="2" applyNumberFormat="1" applyFont="1" applyFill="1" applyBorder="1" applyProtection="1"/>
    <xf numFmtId="169" fontId="0" fillId="7" borderId="73" xfId="2" applyNumberFormat="1" applyFont="1" applyFill="1" applyBorder="1" applyProtection="1"/>
    <xf numFmtId="169" fontId="0" fillId="7" borderId="75" xfId="2" applyNumberFormat="1" applyFont="1" applyFill="1" applyBorder="1" applyProtection="1"/>
    <xf numFmtId="169" fontId="0" fillId="7" borderId="64" xfId="2" applyNumberFormat="1" applyFont="1" applyFill="1" applyBorder="1" applyProtection="1"/>
    <xf numFmtId="169" fontId="15" fillId="0" borderId="64" xfId="0" applyNumberFormat="1" applyFont="1" applyBorder="1" applyProtection="1"/>
    <xf numFmtId="169" fontId="15" fillId="4" borderId="44" xfId="0" applyNumberFormat="1" applyFont="1" applyFill="1" applyBorder="1" applyProtection="1">
      <protection locked="0"/>
    </xf>
    <xf numFmtId="169" fontId="15" fillId="0" borderId="75" xfId="0" applyNumberFormat="1" applyFont="1" applyFill="1" applyBorder="1" applyProtection="1"/>
    <xf numFmtId="169" fontId="0" fillId="4" borderId="44" xfId="0" applyNumberFormat="1" applyFill="1" applyBorder="1" applyProtection="1">
      <protection locked="0"/>
    </xf>
    <xf numFmtId="169" fontId="15" fillId="0" borderId="0" xfId="0" applyNumberFormat="1" applyFont="1" applyFill="1" applyBorder="1" applyProtection="1">
      <protection locked="0"/>
    </xf>
    <xf numFmtId="169" fontId="0" fillId="7" borderId="48" xfId="2" applyNumberFormat="1" applyFont="1" applyFill="1" applyBorder="1" applyProtection="1"/>
    <xf numFmtId="169" fontId="0" fillId="0" borderId="75" xfId="0" applyNumberFormat="1" applyBorder="1" applyProtection="1"/>
    <xf numFmtId="169" fontId="0" fillId="7" borderId="44" xfId="2" applyNumberFormat="1" applyFont="1" applyFill="1" applyBorder="1" applyProtection="1"/>
    <xf numFmtId="169" fontId="0" fillId="4" borderId="43" xfId="0" applyNumberFormat="1" applyFill="1" applyBorder="1" applyProtection="1">
      <protection locked="0"/>
    </xf>
    <xf numFmtId="169" fontId="11" fillId="12" borderId="45" xfId="0" applyNumberFormat="1" applyFont="1" applyFill="1" applyBorder="1"/>
    <xf numFmtId="169" fontId="0" fillId="7" borderId="15" xfId="0" applyNumberFormat="1" applyFill="1" applyBorder="1"/>
    <xf numFmtId="169" fontId="0" fillId="7" borderId="15" xfId="2" applyNumberFormat="1" applyFont="1" applyFill="1" applyBorder="1"/>
    <xf numFmtId="169" fontId="0" fillId="7" borderId="75" xfId="0" applyNumberFormat="1" applyFill="1" applyBorder="1"/>
    <xf numFmtId="169" fontId="0" fillId="7" borderId="64" xfId="2" applyNumberFormat="1" applyFont="1" applyFill="1" applyBorder="1"/>
    <xf numFmtId="169" fontId="0" fillId="7" borderId="0" xfId="0" applyNumberFormat="1" applyFill="1"/>
    <xf numFmtId="169" fontId="0" fillId="7" borderId="48" xfId="0" applyNumberFormat="1" applyFill="1" applyBorder="1"/>
    <xf numFmtId="169" fontId="0" fillId="0" borderId="75" xfId="2" applyNumberFormat="1" applyFont="1" applyFill="1" applyBorder="1"/>
    <xf numFmtId="169" fontId="15" fillId="0" borderId="64" xfId="0" applyNumberFormat="1" applyFont="1" applyBorder="1"/>
    <xf numFmtId="169" fontId="15" fillId="4" borderId="45" xfId="0" applyNumberFormat="1" applyFont="1" applyFill="1" applyBorder="1" applyProtection="1">
      <protection locked="0"/>
    </xf>
    <xf numFmtId="169" fontId="0" fillId="0" borderId="0" xfId="0" applyNumberFormat="1"/>
    <xf numFmtId="169" fontId="0" fillId="7" borderId="43" xfId="0" applyNumberFormat="1" applyFill="1" applyBorder="1"/>
    <xf numFmtId="0" fontId="14" fillId="4" borderId="54" xfId="0" applyFont="1" applyFill="1" applyBorder="1" applyAlignment="1" applyProtection="1">
      <alignment horizontal="left"/>
      <protection locked="0"/>
    </xf>
    <xf numFmtId="0" fontId="4" fillId="0" borderId="0" xfId="0" applyFont="1" applyFill="1" applyBorder="1" applyProtection="1"/>
    <xf numFmtId="0" fontId="21" fillId="16" borderId="14" xfId="0" applyFont="1" applyFill="1" applyBorder="1" applyAlignment="1" applyProtection="1">
      <alignment horizontal="left" indent="1"/>
    </xf>
    <xf numFmtId="0" fontId="4" fillId="16" borderId="0" xfId="0" applyFont="1" applyFill="1" applyBorder="1" applyAlignment="1" applyProtection="1"/>
    <xf numFmtId="0" fontId="24" fillId="0" borderId="0" xfId="0" applyFont="1" applyFill="1" applyBorder="1" applyProtection="1">
      <protection hidden="1"/>
    </xf>
    <xf numFmtId="0" fontId="24" fillId="0" borderId="0" xfId="0" applyFont="1" applyFill="1" applyBorder="1" applyProtection="1"/>
    <xf numFmtId="0" fontId="21" fillId="0" borderId="0" xfId="0" applyFont="1" applyFill="1" applyBorder="1" applyAlignment="1" applyProtection="1">
      <alignment horizontal="left" indent="1"/>
    </xf>
    <xf numFmtId="0" fontId="4" fillId="0" borderId="0" xfId="0" applyFont="1" applyFill="1" applyBorder="1" applyAlignment="1" applyProtection="1"/>
    <xf numFmtId="0" fontId="22" fillId="16" borderId="14" xfId="0" applyFont="1" applyFill="1" applyBorder="1" applyAlignment="1" applyProtection="1">
      <alignment horizontal="left" indent="1"/>
    </xf>
    <xf numFmtId="0" fontId="46" fillId="7" borderId="0" xfId="0" applyFont="1" applyFill="1" applyProtection="1"/>
    <xf numFmtId="0" fontId="4" fillId="4" borderId="8" xfId="0" applyFont="1" applyFill="1" applyBorder="1" applyAlignment="1" applyProtection="1">
      <alignment vertical="center"/>
      <protection locked="0"/>
    </xf>
    <xf numFmtId="0" fontId="47" fillId="16" borderId="0" xfId="0" applyFont="1" applyFill="1" applyBorder="1" applyProtection="1"/>
    <xf numFmtId="0" fontId="5" fillId="4" borderId="23" xfId="0" applyFont="1" applyFill="1" applyBorder="1" applyProtection="1">
      <protection locked="0"/>
    </xf>
    <xf numFmtId="0" fontId="0" fillId="14" borderId="0" xfId="0" applyFill="1"/>
    <xf numFmtId="0" fontId="11" fillId="10" borderId="79" xfId="0" applyFont="1" applyFill="1" applyBorder="1" applyAlignment="1">
      <alignment horizontal="center" vertical="top"/>
    </xf>
    <xf numFmtId="169" fontId="0" fillId="4" borderId="80" xfId="0" applyNumberFormat="1" applyFill="1" applyBorder="1" applyProtection="1">
      <protection locked="0"/>
    </xf>
    <xf numFmtId="169" fontId="0" fillId="0" borderId="81" xfId="0" applyNumberFormat="1" applyFill="1" applyBorder="1"/>
    <xf numFmtId="169" fontId="0" fillId="4" borderId="82" xfId="0" applyNumberFormat="1" applyFill="1" applyBorder="1" applyProtection="1">
      <protection locked="0"/>
    </xf>
    <xf numFmtId="169" fontId="0" fillId="4" borderId="83" xfId="0" applyNumberFormat="1" applyFill="1" applyBorder="1" applyProtection="1">
      <protection locked="0"/>
    </xf>
    <xf numFmtId="169" fontId="0" fillId="4" borderId="84" xfId="0" applyNumberFormat="1" applyFill="1" applyBorder="1" applyProtection="1">
      <protection locked="0"/>
    </xf>
    <xf numFmtId="169" fontId="0" fillId="4" borderId="85" xfId="0" applyNumberFormat="1" applyFill="1" applyBorder="1" applyProtection="1">
      <protection locked="0"/>
    </xf>
    <xf numFmtId="0" fontId="26" fillId="6" borderId="0" xfId="0" applyFont="1" applyFill="1" applyBorder="1" applyProtection="1">
      <protection locked="0"/>
    </xf>
    <xf numFmtId="0" fontId="5" fillId="2" borderId="0" xfId="0" applyFont="1" applyFill="1" applyAlignment="1" applyProtection="1">
      <alignment vertical="center" wrapText="1"/>
      <protection locked="0"/>
    </xf>
    <xf numFmtId="0" fontId="0" fillId="2" borderId="0" xfId="0" quotePrefix="1" applyFill="1" applyAlignment="1" applyProtection="1">
      <alignment vertical="center"/>
      <protection locked="0"/>
    </xf>
    <xf numFmtId="0" fontId="0" fillId="14" borderId="0" xfId="0" applyFill="1" applyProtection="1">
      <protection locked="0"/>
    </xf>
    <xf numFmtId="0" fontId="1" fillId="7" borderId="51" xfId="0" applyFont="1" applyFill="1" applyBorder="1" applyAlignment="1" applyProtection="1">
      <alignment horizontal="center" vertical="center"/>
      <protection locked="0"/>
    </xf>
    <xf numFmtId="169" fontId="0" fillId="12" borderId="44" xfId="2" applyNumberFormat="1" applyFont="1" applyFill="1" applyBorder="1" applyProtection="1"/>
    <xf numFmtId="169" fontId="0" fillId="12" borderId="45" xfId="0" applyNumberFormat="1" applyFill="1" applyBorder="1"/>
    <xf numFmtId="169" fontId="0" fillId="7" borderId="44" xfId="2" applyNumberFormat="1" applyFont="1" applyFill="1" applyBorder="1"/>
    <xf numFmtId="169" fontId="0" fillId="4" borderId="45" xfId="0" applyNumberFormat="1" applyFill="1" applyBorder="1" applyProtection="1">
      <protection locked="0"/>
    </xf>
    <xf numFmtId="9" fontId="0" fillId="4" borderId="45" xfId="25" applyFont="1" applyFill="1" applyBorder="1" applyProtection="1">
      <protection locked="0"/>
    </xf>
    <xf numFmtId="0" fontId="29" fillId="7" borderId="0" xfId="0" applyFont="1" applyFill="1" applyBorder="1" applyAlignment="1">
      <alignment vertical="center"/>
    </xf>
    <xf numFmtId="0" fontId="0" fillId="7" borderId="0" xfId="0" applyFont="1" applyFill="1" applyAlignment="1">
      <alignment horizontal="right" wrapText="1"/>
    </xf>
    <xf numFmtId="0" fontId="0" fillId="7" borderId="0" xfId="0" applyFont="1" applyFill="1" applyAlignment="1">
      <alignment horizontal="right" vertical="center" wrapText="1"/>
    </xf>
    <xf numFmtId="0" fontId="0" fillId="7" borderId="0" xfId="0" applyFill="1" applyAlignment="1">
      <alignment horizontal="right"/>
    </xf>
    <xf numFmtId="0" fontId="0" fillId="7" borderId="0" xfId="0" applyFont="1" applyFill="1" applyAlignment="1">
      <alignment horizontal="right"/>
    </xf>
    <xf numFmtId="0" fontId="14" fillId="7" borderId="0" xfId="0" applyFont="1" applyFill="1" applyAlignment="1" applyProtection="1">
      <alignment wrapText="1"/>
    </xf>
    <xf numFmtId="0" fontId="0" fillId="0" borderId="0" xfId="0" applyAlignment="1">
      <alignment horizontal="right"/>
    </xf>
    <xf numFmtId="0" fontId="48" fillId="7" borderId="0" xfId="0" applyFont="1" applyFill="1"/>
    <xf numFmtId="0" fontId="35" fillId="0" borderId="0" xfId="0" applyFont="1"/>
    <xf numFmtId="0" fontId="49" fillId="0" borderId="14" xfId="0" applyFont="1" applyBorder="1" applyAlignment="1">
      <alignment vertical="center" wrapText="1"/>
    </xf>
    <xf numFmtId="0" fontId="14" fillId="0" borderId="6" xfId="0" applyFont="1" applyBorder="1" applyAlignment="1">
      <alignment horizontal="left" vertical="center" wrapText="1" indent="1"/>
    </xf>
    <xf numFmtId="0" fontId="14" fillId="0" borderId="0" xfId="0" applyFont="1" applyBorder="1" applyAlignment="1">
      <alignment horizontal="center" vertical="center" wrapText="1"/>
    </xf>
    <xf numFmtId="0" fontId="35" fillId="7" borderId="0" xfId="0" applyFont="1" applyFill="1" applyAlignment="1" applyProtection="1">
      <alignment horizontal="right"/>
      <protection locked="0"/>
    </xf>
    <xf numFmtId="0" fontId="38" fillId="7" borderId="0" xfId="1" applyFont="1" applyFill="1" applyAlignment="1">
      <alignment horizontal="right"/>
    </xf>
    <xf numFmtId="0" fontId="35" fillId="7" borderId="0" xfId="0" applyFont="1" applyFill="1" applyAlignment="1">
      <alignment horizontal="right"/>
    </xf>
    <xf numFmtId="0" fontId="37" fillId="7" borderId="0" xfId="0" applyFont="1" applyFill="1" applyAlignment="1">
      <alignment horizontal="right"/>
    </xf>
    <xf numFmtId="0" fontId="14" fillId="0" borderId="6" xfId="0" applyFont="1" applyBorder="1" applyAlignment="1">
      <alignment vertical="center" wrapText="1"/>
    </xf>
    <xf numFmtId="0" fontId="49" fillId="12" borderId="14" xfId="0" applyFont="1" applyFill="1" applyBorder="1" applyAlignment="1">
      <alignment vertical="center" wrapText="1"/>
    </xf>
    <xf numFmtId="0" fontId="14" fillId="0" borderId="6" xfId="0" applyFont="1" applyBorder="1" applyAlignment="1">
      <alignment horizontal="left" vertical="center" wrapText="1"/>
    </xf>
    <xf numFmtId="0" fontId="50" fillId="7" borderId="0" xfId="0" applyFont="1" applyFill="1" applyAlignment="1">
      <alignment horizontal="right"/>
    </xf>
    <xf numFmtId="0" fontId="13" fillId="7" borderId="0" xfId="0" applyFont="1" applyFill="1" applyAlignment="1">
      <alignment horizontal="right"/>
    </xf>
    <xf numFmtId="0" fontId="1" fillId="7" borderId="0" xfId="0" applyFont="1" applyFill="1" applyAlignment="1">
      <alignment horizontal="center"/>
    </xf>
    <xf numFmtId="0" fontId="1" fillId="7" borderId="0" xfId="0" applyFont="1" applyFill="1" applyAlignment="1">
      <alignment horizontal="center"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0" fillId="7" borderId="24" xfId="0" applyFont="1" applyFill="1" applyBorder="1" applyAlignment="1">
      <alignment horizontal="center" vertical="center" wrapText="1"/>
    </xf>
    <xf numFmtId="169" fontId="0" fillId="7" borderId="1" xfId="0" applyNumberFormat="1" applyFont="1" applyFill="1" applyBorder="1" applyAlignment="1">
      <alignment horizontal="center" vertical="center" wrapText="1"/>
    </xf>
    <xf numFmtId="169" fontId="0" fillId="7" borderId="2" xfId="0" applyNumberFormat="1" applyFont="1" applyFill="1" applyBorder="1" applyAlignment="1">
      <alignment horizontal="center" vertical="center" wrapText="1"/>
    </xf>
    <xf numFmtId="169" fontId="12" fillId="7" borderId="0" xfId="0" applyNumberFormat="1" applyFont="1" applyFill="1" applyBorder="1" applyAlignment="1">
      <alignment horizontal="center" vertical="center" wrapText="1"/>
    </xf>
    <xf numFmtId="169" fontId="12" fillId="7" borderId="24" xfId="0" applyNumberFormat="1" applyFont="1" applyFill="1" applyBorder="1" applyAlignment="1">
      <alignment horizontal="center" vertical="center" wrapText="1"/>
    </xf>
    <xf numFmtId="0" fontId="25" fillId="8" borderId="0" xfId="0" applyFont="1" applyFill="1" applyBorder="1" applyAlignment="1" applyProtection="1">
      <alignment horizontal="left" vertical="center"/>
      <protection locked="0"/>
    </xf>
    <xf numFmtId="0" fontId="0" fillId="4" borderId="50" xfId="0" applyFill="1" applyBorder="1" applyProtection="1">
      <protection locked="0"/>
    </xf>
    <xf numFmtId="0" fontId="14" fillId="7" borderId="0" xfId="0" applyFont="1" applyFill="1" applyProtection="1">
      <protection locked="0"/>
    </xf>
    <xf numFmtId="0" fontId="51" fillId="7" borderId="0" xfId="1" applyFont="1" applyFill="1"/>
    <xf numFmtId="0" fontId="14" fillId="7" borderId="0" xfId="0" applyFont="1" applyFill="1"/>
    <xf numFmtId="0" fontId="35" fillId="7" borderId="0" xfId="0" applyFont="1" applyFill="1" applyAlignment="1">
      <alignment horizontal="center"/>
    </xf>
    <xf numFmtId="0" fontId="35" fillId="7" borderId="0" xfId="0" applyFont="1" applyFill="1" applyAlignment="1" applyProtection="1">
      <alignment horizontal="right" indent="1"/>
      <protection locked="0"/>
    </xf>
    <xf numFmtId="0" fontId="38" fillId="7" borderId="0" xfId="1" applyFont="1" applyFill="1" applyAlignment="1" applyProtection="1">
      <alignment horizontal="right" indent="1"/>
      <protection locked="0"/>
    </xf>
    <xf numFmtId="0" fontId="35" fillId="7" borderId="0" xfId="0" applyFont="1" applyFill="1" applyAlignment="1">
      <alignment horizontal="right" indent="1"/>
    </xf>
    <xf numFmtId="0" fontId="35" fillId="7" borderId="0" xfId="0" applyFont="1" applyFill="1" applyBorder="1" applyAlignment="1">
      <alignment horizontal="right" indent="1"/>
    </xf>
    <xf numFmtId="0" fontId="32" fillId="7" borderId="0" xfId="0" applyFont="1" applyFill="1" applyAlignment="1">
      <alignment horizontal="right" indent="1"/>
    </xf>
    <xf numFmtId="0" fontId="39" fillId="7" borderId="0" xfId="0" applyFont="1" applyFill="1" applyAlignment="1">
      <alignment horizontal="right" indent="1"/>
    </xf>
    <xf numFmtId="0" fontId="14" fillId="0" borderId="0" xfId="0" applyFont="1"/>
    <xf numFmtId="0" fontId="51" fillId="7" borderId="0" xfId="1" applyFont="1" applyFill="1" applyProtection="1">
      <protection locked="0"/>
    </xf>
    <xf numFmtId="0" fontId="14" fillId="7" borderId="0" xfId="0" applyFont="1" applyFill="1" applyAlignment="1">
      <alignment vertical="center"/>
    </xf>
    <xf numFmtId="0" fontId="49" fillId="7" borderId="0" xfId="0" applyFont="1" applyFill="1"/>
    <xf numFmtId="0" fontId="14" fillId="7" borderId="0" xfId="0" applyFont="1" applyFill="1" applyBorder="1"/>
    <xf numFmtId="0" fontId="2" fillId="7" borderId="14" xfId="0" applyFont="1" applyFill="1" applyBorder="1" applyAlignment="1">
      <alignment horizontal="left" vertical="center" wrapText="1"/>
    </xf>
    <xf numFmtId="0" fontId="0" fillId="7" borderId="0" xfId="0" applyFill="1" applyBorder="1" applyAlignment="1">
      <alignment wrapText="1"/>
    </xf>
    <xf numFmtId="0" fontId="11" fillId="7" borderId="14" xfId="0" applyFont="1" applyFill="1" applyBorder="1" applyAlignment="1">
      <alignment horizontal="left" vertical="top"/>
    </xf>
    <xf numFmtId="0" fontId="0" fillId="7" borderId="0" xfId="0" applyFill="1" applyBorder="1" applyAlignment="1">
      <alignment horizontal="left" vertical="top"/>
    </xf>
    <xf numFmtId="0" fontId="1" fillId="7" borderId="66" xfId="0" applyFont="1" applyFill="1" applyBorder="1" applyAlignment="1">
      <alignment vertical="center" wrapText="1"/>
    </xf>
    <xf numFmtId="0" fontId="0" fillId="7" borderId="20" xfId="0" applyFill="1" applyBorder="1"/>
    <xf numFmtId="0" fontId="17" fillId="8" borderId="0" xfId="26">
      <alignment horizontal="left" vertical="center"/>
      <protection locked="0"/>
    </xf>
    <xf numFmtId="0" fontId="48" fillId="6" borderId="0" xfId="27">
      <alignment vertical="center"/>
      <protection locked="0"/>
    </xf>
    <xf numFmtId="49" fontId="0" fillId="17" borderId="64" xfId="0" applyNumberFormat="1" applyFont="1" applyFill="1" applyBorder="1" applyAlignment="1" applyProtection="1">
      <alignment horizontal="left" vertical="center" wrapText="1"/>
      <protection locked="0"/>
    </xf>
    <xf numFmtId="49" fontId="1" fillId="17" borderId="44" xfId="0" applyNumberFormat="1" applyFont="1" applyFill="1" applyBorder="1" applyAlignment="1" applyProtection="1">
      <alignment vertical="center" wrapText="1"/>
      <protection locked="0"/>
    </xf>
    <xf numFmtId="49" fontId="1" fillId="17" borderId="45" xfId="0" applyNumberFormat="1" applyFont="1" applyFill="1" applyBorder="1" applyAlignment="1" applyProtection="1">
      <alignment vertical="center" wrapText="1"/>
      <protection locked="0"/>
    </xf>
    <xf numFmtId="49" fontId="0" fillId="4" borderId="64" xfId="0" applyNumberFormat="1" applyFont="1" applyFill="1" applyBorder="1" applyAlignment="1" applyProtection="1">
      <alignment horizontal="left" vertical="center" wrapText="1"/>
      <protection locked="0"/>
    </xf>
    <xf numFmtId="49" fontId="1" fillId="4" borderId="44" xfId="0" applyNumberFormat="1" applyFont="1" applyFill="1" applyBorder="1" applyAlignment="1" applyProtection="1">
      <alignment vertical="center" wrapText="1"/>
      <protection locked="0"/>
    </xf>
    <xf numFmtId="49" fontId="1" fillId="4" borderId="45" xfId="0" applyNumberFormat="1" applyFont="1" applyFill="1" applyBorder="1" applyAlignment="1" applyProtection="1">
      <alignment vertical="center" wrapText="1"/>
      <protection locked="0"/>
    </xf>
    <xf numFmtId="49" fontId="0" fillId="4" borderId="43"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69" fontId="0" fillId="7" borderId="70" xfId="0" applyNumberFormat="1" applyFill="1" applyBorder="1" applyProtection="1"/>
    <xf numFmtId="169" fontId="0" fillId="7" borderId="0" xfId="2" applyNumberFormat="1" applyFont="1" applyFill="1" applyProtection="1">
      <protection locked="0"/>
    </xf>
    <xf numFmtId="0" fontId="35" fillId="7" borderId="0" xfId="0" applyFont="1" applyFill="1" applyAlignment="1" applyProtection="1">
      <alignment horizontal="center"/>
    </xf>
    <xf numFmtId="0" fontId="38" fillId="7" borderId="0" xfId="1" applyFont="1" applyFill="1" applyAlignment="1" applyProtection="1">
      <alignment horizontal="center"/>
    </xf>
    <xf numFmtId="0" fontId="35" fillId="7" borderId="0" xfId="0" applyFont="1" applyFill="1" applyAlignment="1" applyProtection="1">
      <alignment horizontal="center" vertical="center"/>
    </xf>
    <xf numFmtId="0" fontId="37" fillId="7" borderId="0" xfId="0" applyFont="1" applyFill="1" applyAlignment="1" applyProtection="1">
      <alignment horizontal="center"/>
    </xf>
    <xf numFmtId="0" fontId="0" fillId="7" borderId="0" xfId="0" applyFill="1" applyAlignment="1" applyProtection="1">
      <alignment horizontal="center"/>
    </xf>
    <xf numFmtId="0" fontId="52" fillId="7" borderId="0" xfId="0" applyFont="1" applyFill="1"/>
    <xf numFmtId="0" fontId="14" fillId="7" borderId="0" xfId="0" applyFont="1" applyFill="1" applyAlignment="1">
      <alignment vertical="top"/>
    </xf>
    <xf numFmtId="0" fontId="53" fillId="7" borderId="0" xfId="0" applyFont="1" applyFill="1"/>
    <xf numFmtId="0" fontId="6" fillId="7" borderId="0" xfId="0" applyFont="1" applyFill="1"/>
    <xf numFmtId="169" fontId="0" fillId="4" borderId="43" xfId="2" applyNumberFormat="1" applyFont="1" applyFill="1" applyBorder="1" applyAlignment="1" applyProtection="1">
      <alignment horizontal="right" indent="1"/>
      <protection locked="0"/>
    </xf>
    <xf numFmtId="169" fontId="0" fillId="4" borderId="45" xfId="2" applyNumberFormat="1" applyFont="1" applyFill="1" applyBorder="1" applyAlignment="1" applyProtection="1">
      <alignment horizontal="right" indent="1"/>
      <protection locked="0"/>
    </xf>
    <xf numFmtId="10" fontId="0" fillId="4" borderId="43" xfId="25" applyNumberFormat="1" applyFont="1" applyFill="1" applyBorder="1" applyAlignment="1" applyProtection="1">
      <alignment horizontal="right" indent="1"/>
      <protection locked="0"/>
    </xf>
    <xf numFmtId="169" fontId="0" fillId="4" borderId="44" xfId="0" applyNumberFormat="1" applyFill="1" applyBorder="1" applyAlignment="1" applyProtection="1">
      <alignment horizontal="right" indent="1"/>
      <protection locked="0"/>
    </xf>
    <xf numFmtId="169" fontId="0" fillId="4" borderId="45" xfId="0" applyNumberFormat="1" applyFill="1" applyBorder="1" applyAlignment="1" applyProtection="1">
      <alignment horizontal="right" indent="1"/>
      <protection locked="0"/>
    </xf>
    <xf numFmtId="169" fontId="0" fillId="4" borderId="33" xfId="0" applyNumberFormat="1" applyFill="1" applyBorder="1" applyAlignment="1" applyProtection="1">
      <alignment horizontal="right" indent="1"/>
      <protection locked="0"/>
    </xf>
    <xf numFmtId="0" fontId="14" fillId="14" borderId="0" xfId="0" applyFont="1" applyFill="1" applyProtection="1">
      <protection locked="0"/>
    </xf>
    <xf numFmtId="0" fontId="14" fillId="14" borderId="0" xfId="0" applyFont="1" applyFill="1" applyAlignment="1">
      <alignment vertical="center"/>
    </xf>
    <xf numFmtId="0" fontId="14" fillId="14" borderId="0" xfId="0" applyFont="1" applyFill="1"/>
    <xf numFmtId="0" fontId="14" fillId="4" borderId="86" xfId="0" applyFont="1" applyFill="1" applyBorder="1" applyAlignment="1" applyProtection="1">
      <alignment horizontal="left"/>
      <protection locked="0"/>
    </xf>
    <xf numFmtId="0" fontId="18" fillId="11" borderId="67" xfId="0" applyFont="1" applyFill="1" applyBorder="1" applyAlignment="1" applyProtection="1">
      <alignment horizontal="center" vertical="center"/>
    </xf>
    <xf numFmtId="0" fontId="0" fillId="2" borderId="0" xfId="0" quotePrefix="1" applyFill="1" applyAlignment="1" applyProtection="1">
      <alignment vertical="center"/>
    </xf>
    <xf numFmtId="0" fontId="0" fillId="4" borderId="70" xfId="0" applyFill="1" applyBorder="1" applyAlignment="1" applyProtection="1">
      <alignment horizontal="center"/>
      <protection locked="0"/>
    </xf>
    <xf numFmtId="0" fontId="0" fillId="4" borderId="71" xfId="0" applyFill="1" applyBorder="1" applyProtection="1">
      <protection locked="0"/>
    </xf>
    <xf numFmtId="0" fontId="0" fillId="4" borderId="72" xfId="0" applyFill="1" applyBorder="1" applyProtection="1">
      <protection locked="0"/>
    </xf>
    <xf numFmtId="169" fontId="0" fillId="4" borderId="37" xfId="0" applyNumberFormat="1" applyFill="1" applyBorder="1" applyAlignment="1" applyProtection="1">
      <alignment horizontal="right"/>
      <protection locked="0"/>
    </xf>
    <xf numFmtId="169" fontId="0" fillId="18" borderId="87" xfId="2" applyNumberFormat="1" applyFont="1" applyFill="1" applyBorder="1" applyProtection="1">
      <protection locked="0"/>
    </xf>
    <xf numFmtId="169" fontId="0" fillId="18" borderId="88" xfId="2" applyNumberFormat="1" applyFont="1" applyFill="1" applyBorder="1" applyProtection="1">
      <protection locked="0"/>
    </xf>
    <xf numFmtId="169" fontId="0" fillId="18" borderId="87" xfId="0" applyNumberFormat="1" applyFill="1" applyBorder="1" applyProtection="1">
      <protection locked="0"/>
    </xf>
    <xf numFmtId="169" fontId="1" fillId="18" borderId="88" xfId="0" applyNumberFormat="1" applyFont="1" applyFill="1" applyBorder="1" applyProtection="1">
      <protection locked="0"/>
    </xf>
    <xf numFmtId="169" fontId="0" fillId="18" borderId="87" xfId="2" applyNumberFormat="1" applyFont="1" applyFill="1" applyBorder="1" applyAlignment="1" applyProtection="1">
      <alignment horizontal="right" indent="1"/>
      <protection locked="0"/>
    </xf>
    <xf numFmtId="0" fontId="8" fillId="4" borderId="13" xfId="1" applyFill="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protection locked="0"/>
    </xf>
    <xf numFmtId="0" fontId="4" fillId="4" borderId="23" xfId="0" applyFont="1" applyFill="1" applyBorder="1" applyAlignment="1" applyProtection="1">
      <alignment horizontal="left" vertical="top"/>
      <protection locked="0"/>
    </xf>
    <xf numFmtId="0" fontId="23" fillId="16" borderId="0" xfId="0" applyFont="1" applyFill="1" applyBorder="1" applyAlignment="1" applyProtection="1">
      <alignment horizontal="right" indent="1"/>
    </xf>
    <xf numFmtId="0" fontId="23" fillId="16" borderId="7" xfId="0" applyFont="1" applyFill="1" applyBorder="1" applyAlignment="1" applyProtection="1">
      <alignment horizontal="right" indent="1"/>
    </xf>
    <xf numFmtId="0" fontId="4" fillId="4" borderId="10" xfId="0" applyFont="1" applyFill="1" applyBorder="1" applyAlignment="1" applyProtection="1">
      <alignment horizontal="left"/>
      <protection locked="0"/>
    </xf>
    <xf numFmtId="0" fontId="4" fillId="4" borderId="13" xfId="0" applyFont="1" applyFill="1" applyBorder="1" applyAlignment="1" applyProtection="1">
      <alignment horizontal="left" vertical="center" wrapText="1"/>
      <protection locked="0"/>
    </xf>
    <xf numFmtId="167" fontId="4" fillId="4" borderId="13" xfId="0" applyNumberFormat="1" applyFont="1" applyFill="1" applyBorder="1" applyAlignment="1" applyProtection="1">
      <alignment horizontal="left" vertical="center"/>
      <protection locked="0"/>
    </xf>
    <xf numFmtId="167" fontId="4" fillId="4" borderId="12" xfId="0" applyNumberFormat="1" applyFont="1" applyFill="1" applyBorder="1" applyAlignment="1" applyProtection="1">
      <alignment horizontal="left" vertical="center"/>
      <protection locked="0"/>
    </xf>
    <xf numFmtId="0" fontId="4" fillId="4" borderId="76" xfId="0" applyFont="1" applyFill="1" applyBorder="1" applyAlignment="1" applyProtection="1">
      <alignment horizontal="left"/>
      <protection locked="0"/>
    </xf>
    <xf numFmtId="0" fontId="4" fillId="4" borderId="77" xfId="0" applyFont="1" applyFill="1" applyBorder="1" applyAlignment="1" applyProtection="1">
      <alignment horizontal="left"/>
      <protection locked="0"/>
    </xf>
    <xf numFmtId="0" fontId="4" fillId="4" borderId="13" xfId="0" applyFont="1" applyFill="1" applyBorder="1" applyAlignment="1" applyProtection="1">
      <alignment horizontal="left"/>
      <protection locked="0"/>
    </xf>
    <xf numFmtId="0" fontId="4" fillId="4" borderId="11" xfId="0" applyFont="1" applyFill="1" applyBorder="1" applyAlignment="1" applyProtection="1">
      <alignment horizontal="left"/>
      <protection locked="0"/>
    </xf>
    <xf numFmtId="0" fontId="4" fillId="4" borderId="12" xfId="0" applyFont="1" applyFill="1" applyBorder="1" applyAlignment="1" applyProtection="1">
      <alignment horizontal="left"/>
      <protection locked="0"/>
    </xf>
    <xf numFmtId="0" fontId="4" fillId="2" borderId="0" xfId="0" applyFont="1" applyFill="1" applyBorder="1" applyAlignment="1" applyProtection="1">
      <alignment vertical="center" wrapText="1"/>
    </xf>
    <xf numFmtId="0" fontId="20" fillId="16" borderId="4" xfId="0" applyFont="1" applyFill="1" applyBorder="1" applyAlignment="1" applyProtection="1">
      <alignment horizontal="center"/>
    </xf>
    <xf numFmtId="0" fontId="20" fillId="16" borderId="1" xfId="0" applyFont="1" applyFill="1" applyBorder="1" applyAlignment="1" applyProtection="1">
      <alignment horizontal="center"/>
    </xf>
    <xf numFmtId="0" fontId="20" fillId="16" borderId="2" xfId="0" applyFont="1" applyFill="1" applyBorder="1" applyAlignment="1" applyProtection="1">
      <alignment horizontal="center"/>
    </xf>
    <xf numFmtId="170" fontId="4" fillId="4" borderId="78" xfId="0" applyNumberFormat="1" applyFont="1" applyFill="1" applyBorder="1" applyAlignment="1" applyProtection="1">
      <alignment horizontal="left"/>
      <protection locked="0"/>
    </xf>
    <xf numFmtId="0" fontId="11" fillId="10" borderId="32" xfId="0" applyFont="1" applyFill="1" applyBorder="1" applyAlignment="1" applyProtection="1">
      <alignment horizontal="center" wrapText="1"/>
    </xf>
    <xf numFmtId="0" fontId="11" fillId="10" borderId="60" xfId="0" applyFont="1" applyFill="1" applyBorder="1" applyAlignment="1" applyProtection="1">
      <alignment horizontal="center" wrapText="1"/>
    </xf>
    <xf numFmtId="0" fontId="11" fillId="10" borderId="29" xfId="0" applyFont="1" applyFill="1" applyBorder="1" applyAlignment="1" applyProtection="1">
      <alignment horizontal="center" wrapText="1"/>
    </xf>
    <xf numFmtId="0" fontId="11" fillId="10" borderId="65" xfId="0" applyFont="1" applyFill="1" applyBorder="1" applyAlignment="1" applyProtection="1">
      <alignment horizontal="center" wrapText="1"/>
    </xf>
    <xf numFmtId="169" fontId="11" fillId="13" borderId="4" xfId="0" applyNumberFormat="1" applyFont="1" applyFill="1" applyBorder="1" applyAlignment="1">
      <alignment horizontal="center" vertical="center" wrapText="1"/>
    </xf>
    <xf numFmtId="169" fontId="11" fillId="13" borderId="1" xfId="0" applyNumberFormat="1" applyFont="1" applyFill="1" applyBorder="1" applyAlignment="1">
      <alignment horizontal="center" vertical="center" wrapText="1"/>
    </xf>
    <xf numFmtId="169" fontId="11" fillId="13" borderId="2" xfId="0" applyNumberFormat="1" applyFont="1" applyFill="1" applyBorder="1" applyAlignment="1">
      <alignment horizontal="center" vertical="center" wrapText="1"/>
    </xf>
    <xf numFmtId="0" fontId="11" fillId="10" borderId="57" xfId="0" applyFont="1" applyFill="1" applyBorder="1" applyAlignment="1">
      <alignment horizontal="center" vertical="center" wrapText="1"/>
    </xf>
    <xf numFmtId="0" fontId="11" fillId="10" borderId="27" xfId="0" applyFont="1" applyFill="1" applyBorder="1" applyAlignment="1">
      <alignment horizontal="center" vertical="center" wrapText="1"/>
    </xf>
    <xf numFmtId="0" fontId="11" fillId="10" borderId="21" xfId="0" applyFont="1" applyFill="1" applyBorder="1" applyAlignment="1">
      <alignment horizontal="center" vertical="center" wrapText="1"/>
    </xf>
  </cellXfs>
  <cellStyles count="28">
    <cellStyle name=" 1" xfId="3"/>
    <cellStyle name=" 1 2" xfId="5"/>
    <cellStyle name=" 1 2 2" xfId="7"/>
    <cellStyle name=" 1 3" xfId="4"/>
    <cellStyle name=" 1 3 2" xfId="24"/>
    <cellStyle name=" 1 4" xfId="6"/>
    <cellStyle name="_3GIS model v2.77_Distribution Business_Retail Fin Perform " xfId="8"/>
    <cellStyle name="_3GIS model v2.77_Fleet Overhead Costs 2_Retail Fin Perform " xfId="9"/>
    <cellStyle name="_3GIS model v2.77_Fleet Overhead Costs_Retail Fin Perform " xfId="10"/>
    <cellStyle name="_3GIS model v2.77_Forecast 2_Retail Fin Perform " xfId="11"/>
    <cellStyle name="_3GIS model v2.77_Forecast_Retail Fin Perform " xfId="12"/>
    <cellStyle name="_3GIS model v2.77_Funding &amp; Cashflow_1_Retail Fin Perform " xfId="13"/>
    <cellStyle name="_3GIS model v2.77_Funding &amp; Cashflow_Retail Fin Perform " xfId="14"/>
    <cellStyle name="_3GIS model v2.77_Group P&amp;L_1_Retail Fin Perform " xfId="15"/>
    <cellStyle name="_3GIS model v2.77_Group P&amp;L_Retail Fin Perform " xfId="16"/>
    <cellStyle name="_3GIS model v2.77_Opening  Detailed BS_Retail Fin Perform " xfId="17"/>
    <cellStyle name="_3GIS model v2.77_OUTPUT DB_Retail Fin Perform " xfId="18"/>
    <cellStyle name="_3GIS model v2.77_OUTPUT EB_Retail Fin Perform " xfId="19"/>
    <cellStyle name="_3GIS model v2.77_Report_Retail Fin Perform " xfId="20"/>
    <cellStyle name="_3GIS model v2.77_Retail Fin Perform " xfId="21"/>
    <cellStyle name="_3GIS model v2.77_Sheet2 2_Retail Fin Perform " xfId="22"/>
    <cellStyle name="_3GIS model v2.77_Sheet2_Retail Fin Perform " xfId="23"/>
    <cellStyle name="Comma" xfId="2" builtinId="3"/>
    <cellStyle name="Hyperlink" xfId="1" builtinId="8"/>
    <cellStyle name="Normal" xfId="0" builtinId="0"/>
    <cellStyle name="Percent" xfId="25" builtinId="5"/>
    <cellStyle name="RIN_TB2" xfId="26"/>
    <cellStyle name="RIN_TB3" xfId="27"/>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1.0 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x'!A1"/><Relationship Id="rId6" Type="http://schemas.openxmlformats.org/officeDocument/2006/relationships/hyperlink" Target="#'3.5 Physical assets'!A1"/><Relationship Id="rId5" Type="http://schemas.openxmlformats.org/officeDocument/2006/relationships/hyperlink" Target="#'3.6 Quality of service'!A1"/><Relationship Id="rId10" Type="http://schemas.openxmlformats.org/officeDocument/2006/relationships/hyperlink" Target="#'3.2.3 Provisions'!A1"/><Relationship Id="rId4" Type="http://schemas.openxmlformats.org/officeDocument/2006/relationships/hyperlink" Target="#'3.3 Assets (RAB)'!A1"/><Relationship Id="rId9" Type="http://schemas.openxmlformats.org/officeDocument/2006/relationships/hyperlink" Target="#'3.7.4 Weather stations'!A1"/></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able322"/><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Table324"/></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33</xdr:row>
      <xdr:rowOff>123975</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3181350" y="1771276"/>
          <a:ext cx="5001417" cy="4986581"/>
          <a:chOff x="3079937" y="1781175"/>
          <a:chExt cx="5001417" cy="50865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0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0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27" name="Rectangle 26">
            <a:hlinkClick xmlns:r="http://schemas.openxmlformats.org/officeDocument/2006/relationships" r:id="rId9"/>
            <a:extLst>
              <a:ext uri="{FF2B5EF4-FFF2-40B4-BE49-F238E27FC236}">
                <a16:creationId xmlns:a16="http://schemas.microsoft.com/office/drawing/2014/main" id="{00000000-0008-0000-0000-00001B000000}"/>
              </a:ext>
            </a:extLst>
          </xdr:cNvPr>
          <xdr:cNvSpPr/>
        </xdr:nvSpPr>
        <xdr:spPr>
          <a:xfrm>
            <a:off x="3440532" y="6543675"/>
            <a:ext cx="4640822"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3.7.4   Weather</a:t>
            </a:r>
            <a:r>
              <a:rPr lang="en-AU" sz="1200" b="1" baseline="0">
                <a:solidFill>
                  <a:sysClr val="windowText" lastClr="000000"/>
                </a:solidFill>
              </a:rPr>
              <a:t> stations</a:t>
            </a:r>
            <a:endParaRPr lang="en-AU" sz="1200" b="1">
              <a:solidFill>
                <a:sysClr val="windowText" lastClr="000000"/>
              </a:solidFill>
            </a:endParaRPr>
          </a:p>
        </xdr:txBody>
      </xdr:sp>
      <xdr:sp macro="" textlink="">
        <xdr:nvSpPr>
          <xdr:cNvPr id="16" name="Rectangle 15">
            <a:hlinkClick xmlns:r="http://schemas.openxmlformats.org/officeDocument/2006/relationships" r:id="rId10"/>
            <a:extLst>
              <a:ext uri="{FF2B5EF4-FFF2-40B4-BE49-F238E27FC236}">
                <a16:creationId xmlns:a16="http://schemas.microsoft.com/office/drawing/2014/main" id="{00000000-0008-0000-00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179294</xdr:colOff>
      <xdr:row>0</xdr:row>
      <xdr:rowOff>78443</xdr:rowOff>
    </xdr:from>
    <xdr:to>
      <xdr:col>1</xdr:col>
      <xdr:colOff>1378324</xdr:colOff>
      <xdr:row>4</xdr:row>
      <xdr:rowOff>1</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179294" y="78443"/>
          <a:ext cx="1199030" cy="1077258"/>
          <a:chOff x="0" y="0"/>
          <a:chExt cx="1129393" cy="1423147"/>
        </a:xfrm>
      </xdr:grpSpPr>
      <xdr:grpSp>
        <xdr:nvGrpSpPr>
          <xdr:cNvPr id="3" name="Group 2">
            <a:extLst>
              <a:ext uri="{FF2B5EF4-FFF2-40B4-BE49-F238E27FC236}">
                <a16:creationId xmlns:a16="http://schemas.microsoft.com/office/drawing/2014/main" id="{00000000-0008-0000-09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9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900-000004000000}"/>
              </a:ext>
            </a:extLst>
          </xdr:cNvPr>
          <xdr:cNvSpPr>
            <a:spLocks noChangeArrowheads="1"/>
          </xdr:cNvSpPr>
        </xdr:nvSpPr>
        <xdr:spPr bwMode="auto">
          <a:xfrm>
            <a:off x="57918" y="871535"/>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694763</xdr:colOff>
      <xdr:row>0</xdr:row>
      <xdr:rowOff>168089</xdr:rowOff>
    </xdr:from>
    <xdr:to>
      <xdr:col>4</xdr:col>
      <xdr:colOff>1991723</xdr:colOff>
      <xdr:row>1</xdr:row>
      <xdr:rowOff>174023</xdr:rowOff>
    </xdr:to>
    <xdr:sp macro="[0]!MarkConfidential" textlink="">
      <xdr:nvSpPr>
        <xdr:cNvPr id="10" name="Rounded Rectangle 9">
          <a:extLst>
            <a:ext uri="{FF2B5EF4-FFF2-40B4-BE49-F238E27FC236}">
              <a16:creationId xmlns:a16="http://schemas.microsoft.com/office/drawing/2014/main" id="{00000000-0008-0000-0900-00000A000000}"/>
            </a:ext>
          </a:extLst>
        </xdr:cNvPr>
        <xdr:cNvSpPr/>
      </xdr:nvSpPr>
      <xdr:spPr>
        <a:xfrm>
          <a:off x="7205381" y="168089"/>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694763</xdr:colOff>
      <xdr:row>1</xdr:row>
      <xdr:rowOff>248747</xdr:rowOff>
    </xdr:from>
    <xdr:to>
      <xdr:col>4</xdr:col>
      <xdr:colOff>1980516</xdr:colOff>
      <xdr:row>2</xdr:row>
      <xdr:rowOff>281013</xdr:rowOff>
    </xdr:to>
    <xdr:sp macro="[0]!MarkNonConfidential" textlink="">
      <xdr:nvSpPr>
        <xdr:cNvPr id="11" name="Rounded Rectangle 10">
          <a:extLst>
            <a:ext uri="{FF2B5EF4-FFF2-40B4-BE49-F238E27FC236}">
              <a16:creationId xmlns:a16="http://schemas.microsoft.com/office/drawing/2014/main" id="{00000000-0008-0000-0900-00000B000000}"/>
            </a:ext>
          </a:extLst>
        </xdr:cNvPr>
        <xdr:cNvSpPr/>
      </xdr:nvSpPr>
      <xdr:spPr>
        <a:xfrm>
          <a:off x="7205381" y="506482"/>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291351</xdr:colOff>
      <xdr:row>0</xdr:row>
      <xdr:rowOff>56029</xdr:rowOff>
    </xdr:from>
    <xdr:to>
      <xdr:col>1</xdr:col>
      <xdr:colOff>1546410</xdr:colOff>
      <xdr:row>5</xdr:row>
      <xdr:rowOff>22411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291351" y="56029"/>
          <a:ext cx="1255059" cy="1311088"/>
          <a:chOff x="0" y="0"/>
          <a:chExt cx="1129393" cy="1423147"/>
        </a:xfrm>
      </xdr:grpSpPr>
      <xdr:grpSp>
        <xdr:nvGrpSpPr>
          <xdr:cNvPr id="3" name="Group 2">
            <a:extLst>
              <a:ext uri="{FF2B5EF4-FFF2-40B4-BE49-F238E27FC236}">
                <a16:creationId xmlns:a16="http://schemas.microsoft.com/office/drawing/2014/main" id="{00000000-0008-0000-0A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A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A00-000004000000}"/>
              </a:ext>
            </a:extLst>
          </xdr:cNvPr>
          <xdr:cNvSpPr>
            <a:spLocks noChangeArrowheads="1"/>
          </xdr:cNvSpPr>
        </xdr:nvSpPr>
        <xdr:spPr bwMode="auto">
          <a:xfrm>
            <a:off x="78086" y="964350"/>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1131794</xdr:colOff>
      <xdr:row>0</xdr:row>
      <xdr:rowOff>168089</xdr:rowOff>
    </xdr:from>
    <xdr:to>
      <xdr:col>4</xdr:col>
      <xdr:colOff>2005277</xdr:colOff>
      <xdr:row>2</xdr:row>
      <xdr:rowOff>281013</xdr:rowOff>
    </xdr:to>
    <xdr:grpSp>
      <xdr:nvGrpSpPr>
        <xdr:cNvPr id="5" name="Group 4">
          <a:extLst>
            <a:ext uri="{FF2B5EF4-FFF2-40B4-BE49-F238E27FC236}">
              <a16:creationId xmlns:a16="http://schemas.microsoft.com/office/drawing/2014/main" id="{00000000-0008-0000-0A00-000005000000}"/>
            </a:ext>
          </a:extLst>
        </xdr:cNvPr>
        <xdr:cNvGrpSpPr/>
      </xdr:nvGrpSpPr>
      <xdr:grpSpPr>
        <a:xfrm>
          <a:off x="7287559" y="168089"/>
          <a:ext cx="3353718" cy="620924"/>
          <a:chOff x="6398558" y="145677"/>
          <a:chExt cx="3047424" cy="628395"/>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6398558" y="145677"/>
            <a:ext cx="3047424"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6398558" y="484070"/>
            <a:ext cx="3036795"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291352</xdr:colOff>
      <xdr:row>0</xdr:row>
      <xdr:rowOff>0</xdr:rowOff>
    </xdr:from>
    <xdr:to>
      <xdr:col>0</xdr:col>
      <xdr:colOff>1490381</xdr:colOff>
      <xdr:row>3</xdr:row>
      <xdr:rowOff>246530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291352" y="0"/>
          <a:ext cx="1199029" cy="1154206"/>
          <a:chOff x="291352" y="0"/>
          <a:chExt cx="1199029" cy="1154206"/>
        </a:xfrm>
      </xdr:grpSpPr>
      <xdr:grpSp>
        <xdr:nvGrpSpPr>
          <xdr:cNvPr id="3" name="Group 2">
            <a:extLst>
              <a:ext uri="{FF2B5EF4-FFF2-40B4-BE49-F238E27FC236}">
                <a16:creationId xmlns:a16="http://schemas.microsoft.com/office/drawing/2014/main" id="{00000000-0008-0000-0100-000003000000}"/>
              </a:ext>
            </a:extLst>
          </xdr:cNvPr>
          <xdr:cNvGrpSpPr>
            <a:grpSpLocks/>
          </xdr:cNvGrpSpPr>
        </xdr:nvGrpSpPr>
        <xdr:grpSpPr bwMode="auto">
          <a:xfrm>
            <a:off x="291352" y="0"/>
            <a:ext cx="1199029" cy="1154206"/>
            <a:chOff x="64" y="0"/>
            <a:chExt cx="78" cy="119"/>
          </a:xfrm>
        </xdr:grpSpPr>
        <xdr:sp macro="" textlink="">
          <xdr:nvSpPr>
            <xdr:cNvPr id="6" name="Rectangle 3">
              <a:extLst>
                <a:ext uri="{FF2B5EF4-FFF2-40B4-BE49-F238E27FC236}">
                  <a16:creationId xmlns:a16="http://schemas.microsoft.com/office/drawing/2014/main" id="{00000000-0008-0000-01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rrowheads="1"/>
          </xdr:cNvSpPr>
        </xdr:nvSpPr>
        <xdr:spPr bwMode="auto">
          <a:xfrm>
            <a:off x="375898" y="751332"/>
            <a:ext cx="1029936" cy="1842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358589</xdr:colOff>
      <xdr:row>0</xdr:row>
      <xdr:rowOff>56029</xdr:rowOff>
    </xdr:from>
    <xdr:to>
      <xdr:col>1</xdr:col>
      <xdr:colOff>1602442</xdr:colOff>
      <xdr:row>4</xdr:row>
      <xdr:rowOff>56029</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358589" y="56029"/>
          <a:ext cx="1243853" cy="1210235"/>
          <a:chOff x="0" y="0"/>
          <a:chExt cx="1129393" cy="1423147"/>
        </a:xfrm>
      </xdr:grpSpPr>
      <xdr:grpSp>
        <xdr:nvGrpSpPr>
          <xdr:cNvPr id="3" name="Group 2">
            <a:extLst>
              <a:ext uri="{FF2B5EF4-FFF2-40B4-BE49-F238E27FC236}">
                <a16:creationId xmlns:a16="http://schemas.microsoft.com/office/drawing/2014/main" id="{00000000-0008-0000-02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2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200-000004000000}"/>
              </a:ext>
            </a:extLst>
          </xdr:cNvPr>
          <xdr:cNvSpPr>
            <a:spLocks noChangeArrowheads="1"/>
          </xdr:cNvSpPr>
        </xdr:nvSpPr>
        <xdr:spPr bwMode="auto">
          <a:xfrm>
            <a:off x="57918" y="897936"/>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212913</xdr:colOff>
      <xdr:row>0</xdr:row>
      <xdr:rowOff>194503</xdr:rowOff>
    </xdr:from>
    <xdr:to>
      <xdr:col>5</xdr:col>
      <xdr:colOff>1333501</xdr:colOff>
      <xdr:row>2</xdr:row>
      <xdr:rowOff>243604</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8886266" y="194503"/>
          <a:ext cx="3451411" cy="654219"/>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2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2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320970</xdr:colOff>
      <xdr:row>0</xdr:row>
      <xdr:rowOff>47226</xdr:rowOff>
    </xdr:from>
    <xdr:to>
      <xdr:col>1</xdr:col>
      <xdr:colOff>1549615</xdr:colOff>
      <xdr:row>5</xdr:row>
      <xdr:rowOff>327372</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320970" y="47226"/>
          <a:ext cx="1228645" cy="1669675"/>
          <a:chOff x="0" y="0"/>
          <a:chExt cx="1129393" cy="1423147"/>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4594412</xdr:colOff>
      <xdr:row>0</xdr:row>
      <xdr:rowOff>179294</xdr:rowOff>
    </xdr:from>
    <xdr:to>
      <xdr:col>4</xdr:col>
      <xdr:colOff>1374321</xdr:colOff>
      <xdr:row>2</xdr:row>
      <xdr:rowOff>236190</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6686177" y="179294"/>
          <a:ext cx="3503438" cy="654543"/>
          <a:chOff x="7642412" y="179294"/>
          <a:chExt cx="3493313" cy="662014"/>
        </a:xfrm>
      </xdr:grpSpPr>
      <xdr:sp macro="[0]!MarkConfidential" textlink="">
        <xdr:nvSpPr>
          <xdr:cNvPr id="10" name="Rounded Rectangle 9">
            <a:extLst>
              <a:ext uri="{FF2B5EF4-FFF2-40B4-BE49-F238E27FC236}">
                <a16:creationId xmlns:a16="http://schemas.microsoft.com/office/drawing/2014/main" id="{00000000-0008-0000-0300-00000A000000}"/>
              </a:ext>
            </a:extLst>
          </xdr:cNvPr>
          <xdr:cNvSpPr/>
        </xdr:nvSpPr>
        <xdr:spPr>
          <a:xfrm>
            <a:off x="7642412" y="179294"/>
            <a:ext cx="3493313"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300-00000B000000}"/>
              </a:ext>
            </a:extLst>
          </xdr:cNvPr>
          <xdr:cNvSpPr/>
        </xdr:nvSpPr>
        <xdr:spPr>
          <a:xfrm>
            <a:off x="7642412" y="551305"/>
            <a:ext cx="347775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4</xdr:col>
      <xdr:colOff>1795096</xdr:colOff>
      <xdr:row>1</xdr:row>
      <xdr:rowOff>11206</xdr:rowOff>
    </xdr:from>
    <xdr:to>
      <xdr:col>5</xdr:col>
      <xdr:colOff>2080846</xdr:colOff>
      <xdr:row>2</xdr:row>
      <xdr:rowOff>257735</xdr:rowOff>
    </xdr:to>
    <xdr:grpSp>
      <xdr:nvGrpSpPr>
        <xdr:cNvPr id="9" name="Group 8">
          <a:extLst>
            <a:ext uri="{FF2B5EF4-FFF2-40B4-BE49-F238E27FC236}">
              <a16:creationId xmlns:a16="http://schemas.microsoft.com/office/drawing/2014/main" id="{00000000-0008-0000-0300-000009000000}"/>
            </a:ext>
          </a:extLst>
        </xdr:cNvPr>
        <xdr:cNvGrpSpPr/>
      </xdr:nvGrpSpPr>
      <xdr:grpSpPr>
        <a:xfrm>
          <a:off x="10610390" y="310030"/>
          <a:ext cx="3034927" cy="545352"/>
          <a:chOff x="9307422" y="317663"/>
          <a:chExt cx="2687707" cy="552985"/>
        </a:xfrm>
      </xdr:grpSpPr>
      <xdr:sp macro="" textlink="">
        <xdr:nvSpPr>
          <xdr:cNvPr id="8" name="Rounded Rectangle 7">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9307422" y="31766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3.2.2 - Opex consistency</a:t>
            </a:r>
          </a:p>
          <a:p>
            <a:pPr algn="l"/>
            <a:endParaRPr lang="en-AU" sz="1100"/>
          </a:p>
        </xdr:txBody>
      </xdr:sp>
      <xdr:sp macro="" textlink="">
        <xdr:nvSpPr>
          <xdr:cNvPr id="12" name="Rounded Rectangle 11">
            <a:hlinkClick xmlns:r="http://schemas.openxmlformats.org/officeDocument/2006/relationships" r:id="rId4"/>
            <a:extLst>
              <a:ext uri="{FF2B5EF4-FFF2-40B4-BE49-F238E27FC236}">
                <a16:creationId xmlns:a16="http://schemas.microsoft.com/office/drawing/2014/main" id="{00000000-0008-0000-0300-00000C000000}"/>
              </a:ext>
            </a:extLst>
          </xdr:cNvPr>
          <xdr:cNvSpPr/>
        </xdr:nvSpPr>
        <xdr:spPr>
          <a:xfrm>
            <a:off x="9307422" y="61291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3.2.4 - Opex high voltage customers</a:t>
            </a:r>
          </a:p>
          <a:p>
            <a:pPr algn="l"/>
            <a:endParaRPr lang="en-AU" sz="1100">
              <a:solidFill>
                <a:sysClr val="windowText" lastClr="000000"/>
              </a:solidFill>
            </a:endParaRPr>
          </a:p>
          <a:p>
            <a:pPr algn="l"/>
            <a:endParaRPr lang="en-AU"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4821161</xdr:colOff>
      <xdr:row>0</xdr:row>
      <xdr:rowOff>162729</xdr:rowOff>
    </xdr:from>
    <xdr:to>
      <xdr:col>4</xdr:col>
      <xdr:colOff>828675</xdr:colOff>
      <xdr:row>1</xdr:row>
      <xdr:rowOff>157457</xdr:rowOff>
    </xdr:to>
    <xdr:sp macro="[0]!MarkConfidential" textlink="">
      <xdr:nvSpPr>
        <xdr:cNvPr id="7" name="Rounded Rectangle 6">
          <a:extLst>
            <a:ext uri="{FF2B5EF4-FFF2-40B4-BE49-F238E27FC236}">
              <a16:creationId xmlns:a16="http://schemas.microsoft.com/office/drawing/2014/main" id="{00000000-0008-0000-0400-000007000000}"/>
            </a:ext>
          </a:extLst>
        </xdr:cNvPr>
        <xdr:cNvSpPr/>
      </xdr:nvSpPr>
      <xdr:spPr>
        <a:xfrm>
          <a:off x="6259436" y="162729"/>
          <a:ext cx="2836939" cy="29952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4821161</xdr:colOff>
      <xdr:row>1</xdr:row>
      <xdr:rowOff>232181</xdr:rowOff>
    </xdr:from>
    <xdr:to>
      <xdr:col>4</xdr:col>
      <xdr:colOff>814150</xdr:colOff>
      <xdr:row>2</xdr:row>
      <xdr:rowOff>219625</xdr:rowOff>
    </xdr:to>
    <xdr:sp macro="[0]!MarkNonConfidential" textlink="">
      <xdr:nvSpPr>
        <xdr:cNvPr id="8" name="Rounded Rectangle 7">
          <a:extLst>
            <a:ext uri="{FF2B5EF4-FFF2-40B4-BE49-F238E27FC236}">
              <a16:creationId xmlns:a16="http://schemas.microsoft.com/office/drawing/2014/main" id="{00000000-0008-0000-0400-000008000000}"/>
            </a:ext>
          </a:extLst>
        </xdr:cNvPr>
        <xdr:cNvSpPr/>
      </xdr:nvSpPr>
      <xdr:spPr>
        <a:xfrm>
          <a:off x="6259436" y="536981"/>
          <a:ext cx="2822414" cy="2922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twoCellAnchor>
    <xdr:from>
      <xdr:col>1</xdr:col>
      <xdr:colOff>396208</xdr:colOff>
      <xdr:row>0</xdr:row>
      <xdr:rowOff>53630</xdr:rowOff>
    </xdr:from>
    <xdr:to>
      <xdr:col>1</xdr:col>
      <xdr:colOff>1652663</xdr:colOff>
      <xdr:row>5</xdr:row>
      <xdr:rowOff>42423</xdr:rowOff>
    </xdr:to>
    <xdr:grpSp>
      <xdr:nvGrpSpPr>
        <xdr:cNvPr id="9" name="Group 8">
          <a:extLst>
            <a:ext uri="{FF2B5EF4-FFF2-40B4-BE49-F238E27FC236}">
              <a16:creationId xmlns:a16="http://schemas.microsoft.com/office/drawing/2014/main" id="{00000000-0008-0000-0400-000009000000}"/>
            </a:ext>
          </a:extLst>
        </xdr:cNvPr>
        <xdr:cNvGrpSpPr/>
      </xdr:nvGrpSpPr>
      <xdr:grpSpPr>
        <a:xfrm>
          <a:off x="396208" y="53630"/>
          <a:ext cx="1256455" cy="1436593"/>
          <a:chOff x="0" y="0"/>
          <a:chExt cx="1143872" cy="1423147"/>
        </a:xfrm>
      </xdr:grpSpPr>
      <xdr:grpSp>
        <xdr:nvGrpSpPr>
          <xdr:cNvPr id="10" name="Group 9">
            <a:extLst>
              <a:ext uri="{FF2B5EF4-FFF2-40B4-BE49-F238E27FC236}">
                <a16:creationId xmlns:a16="http://schemas.microsoft.com/office/drawing/2014/main" id="{00000000-0008-0000-0400-00000A000000}"/>
              </a:ext>
            </a:extLst>
          </xdr:cNvPr>
          <xdr:cNvGrpSpPr>
            <a:grpSpLocks/>
          </xdr:cNvGrpSpPr>
        </xdr:nvGrpSpPr>
        <xdr:grpSpPr bwMode="auto">
          <a:xfrm>
            <a:off x="0" y="0"/>
            <a:ext cx="1143872" cy="1423147"/>
            <a:chOff x="64" y="0"/>
            <a:chExt cx="79" cy="119"/>
          </a:xfrm>
        </xdr:grpSpPr>
        <xdr:sp macro="" textlink="">
          <xdr:nvSpPr>
            <xdr:cNvPr id="12" name="Rectangle 3">
              <a:extLst>
                <a:ext uri="{FF2B5EF4-FFF2-40B4-BE49-F238E27FC236}">
                  <a16:creationId xmlns:a16="http://schemas.microsoft.com/office/drawing/2014/main" id="{00000000-0008-0000-0400-00000C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3" name="Picture 4" descr="item">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a:extLst>
              <a:ext uri="{FF2B5EF4-FFF2-40B4-BE49-F238E27FC236}">
                <a16:creationId xmlns:a16="http://schemas.microsoft.com/office/drawing/2014/main" id="{00000000-0008-0000-0400-00000B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381000</xdr:colOff>
      <xdr:row>0</xdr:row>
      <xdr:rowOff>81643</xdr:rowOff>
    </xdr:from>
    <xdr:to>
      <xdr:col>1</xdr:col>
      <xdr:colOff>1606444</xdr:colOff>
      <xdr:row>5</xdr:row>
      <xdr:rowOff>104055</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1714500" y="81643"/>
          <a:ext cx="1225444" cy="1355912"/>
          <a:chOff x="0" y="0"/>
          <a:chExt cx="1129393" cy="1423147"/>
        </a:xfrm>
      </xdr:grpSpPr>
      <xdr:grpSp>
        <xdr:nvGrpSpPr>
          <xdr:cNvPr id="3" name="Group 2">
            <a:extLst>
              <a:ext uri="{FF2B5EF4-FFF2-40B4-BE49-F238E27FC236}">
                <a16:creationId xmlns:a16="http://schemas.microsoft.com/office/drawing/2014/main" id="{00000000-0008-0000-05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5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500-000004000000}"/>
              </a:ext>
            </a:extLst>
          </xdr:cNvPr>
          <xdr:cNvSpPr>
            <a:spLocks noChangeArrowheads="1"/>
          </xdr:cNvSpPr>
        </xdr:nvSpPr>
        <xdr:spPr bwMode="auto">
          <a:xfrm>
            <a:off x="47591" y="91228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1613647</xdr:colOff>
      <xdr:row>0</xdr:row>
      <xdr:rowOff>89646</xdr:rowOff>
    </xdr:from>
    <xdr:to>
      <xdr:col>6</xdr:col>
      <xdr:colOff>770283</xdr:colOff>
      <xdr:row>2</xdr:row>
      <xdr:rowOff>236189</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10539933" y="89646"/>
          <a:ext cx="3116314" cy="663614"/>
          <a:chOff x="9177618" y="89647"/>
          <a:chExt cx="3033871" cy="662014"/>
        </a:xfrm>
      </xdr:grpSpPr>
      <xdr:sp macro="[0]!MarkConfidential" textlink="">
        <xdr:nvSpPr>
          <xdr:cNvPr id="10" name="Rounded Rectangle 9">
            <a:extLst>
              <a:ext uri="{FF2B5EF4-FFF2-40B4-BE49-F238E27FC236}">
                <a16:creationId xmlns:a16="http://schemas.microsoft.com/office/drawing/2014/main" id="{00000000-0008-0000-0500-00000A000000}"/>
              </a:ext>
            </a:extLst>
          </xdr:cNvPr>
          <xdr:cNvSpPr/>
        </xdr:nvSpPr>
        <xdr:spPr>
          <a:xfrm>
            <a:off x="9177618" y="89647"/>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500-00000B000000}"/>
              </a:ext>
            </a:extLst>
          </xdr:cNvPr>
          <xdr:cNvSpPr/>
        </xdr:nvSpPr>
        <xdr:spPr>
          <a:xfrm>
            <a:off x="9177618" y="461658"/>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324969</xdr:colOff>
      <xdr:row>0</xdr:row>
      <xdr:rowOff>78441</xdr:rowOff>
    </xdr:from>
    <xdr:to>
      <xdr:col>1</xdr:col>
      <xdr:colOff>1568822</xdr:colOff>
      <xdr:row>4</xdr:row>
      <xdr:rowOff>56029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324969" y="78441"/>
          <a:ext cx="1243853" cy="1083235"/>
          <a:chOff x="0" y="0"/>
          <a:chExt cx="1129393" cy="1423147"/>
        </a:xfrm>
      </xdr:grpSpPr>
      <xdr:grpSp>
        <xdr:nvGrpSpPr>
          <xdr:cNvPr id="3" name="Group 2">
            <a:extLst>
              <a:ext uri="{FF2B5EF4-FFF2-40B4-BE49-F238E27FC236}">
                <a16:creationId xmlns:a16="http://schemas.microsoft.com/office/drawing/2014/main" id="{00000000-0008-0000-06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6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600-00000C000000}"/>
              </a:ext>
            </a:extLst>
          </xdr:cNvPr>
          <xdr:cNvSpPr>
            <a:spLocks noChangeArrowheads="1"/>
          </xdr:cNvSpPr>
        </xdr:nvSpPr>
        <xdr:spPr bwMode="auto">
          <a:xfrm>
            <a:off x="57918" y="820650"/>
            <a:ext cx="970120" cy="33241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7134145</xdr:colOff>
      <xdr:row>0</xdr:row>
      <xdr:rowOff>109658</xdr:rowOff>
    </xdr:from>
    <xdr:to>
      <xdr:col>4</xdr:col>
      <xdr:colOff>1917284</xdr:colOff>
      <xdr:row>2</xdr:row>
      <xdr:rowOff>261804</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9225910" y="109658"/>
          <a:ext cx="4240903" cy="660146"/>
          <a:chOff x="13447059" y="2655794"/>
          <a:chExt cx="3033871" cy="662014"/>
        </a:xfrm>
      </xdr:grpSpPr>
      <xdr:sp macro="[0]!MarkConfidential" textlink="">
        <xdr:nvSpPr>
          <xdr:cNvPr id="10" name="Rounded Rectangle 9">
            <a:extLst>
              <a:ext uri="{FF2B5EF4-FFF2-40B4-BE49-F238E27FC236}">
                <a16:creationId xmlns:a16="http://schemas.microsoft.com/office/drawing/2014/main" id="{00000000-0008-0000-0600-00000A000000}"/>
              </a:ext>
            </a:extLst>
          </xdr:cNvPr>
          <xdr:cNvSpPr/>
        </xdr:nvSpPr>
        <xdr:spPr>
          <a:xfrm>
            <a:off x="13447059" y="2655794"/>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600-00000B000000}"/>
              </a:ext>
            </a:extLst>
          </xdr:cNvPr>
          <xdr:cNvSpPr/>
        </xdr:nvSpPr>
        <xdr:spPr>
          <a:xfrm>
            <a:off x="13447059" y="3027805"/>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224118</xdr:colOff>
      <xdr:row>0</xdr:row>
      <xdr:rowOff>78442</xdr:rowOff>
    </xdr:from>
    <xdr:to>
      <xdr:col>1</xdr:col>
      <xdr:colOff>1506617</xdr:colOff>
      <xdr:row>6</xdr:row>
      <xdr:rowOff>150762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224118" y="78442"/>
          <a:ext cx="1282499" cy="1506673"/>
          <a:chOff x="0" y="0"/>
          <a:chExt cx="1143872" cy="1494902"/>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0" y="0"/>
            <a:ext cx="1143872" cy="1494902"/>
            <a:chOff x="64" y="0"/>
            <a:chExt cx="79" cy="125"/>
          </a:xfrm>
        </xdr:grpSpPr>
        <xdr:sp macro="" textlink="">
          <xdr:nvSpPr>
            <xdr:cNvPr id="6" name="Rectangle 3">
              <a:extLst>
                <a:ext uri="{FF2B5EF4-FFF2-40B4-BE49-F238E27FC236}">
                  <a16:creationId xmlns:a16="http://schemas.microsoft.com/office/drawing/2014/main" id="{00000000-0008-0000-0700-000006000000}"/>
                </a:ext>
              </a:extLst>
            </xdr:cNvPr>
            <xdr:cNvSpPr>
              <a:spLocks noChangeArrowheads="1"/>
            </xdr:cNvSpPr>
          </xdr:nvSpPr>
          <xdr:spPr bwMode="auto">
            <a:xfrm>
              <a:off x="65" y="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89088" y="838342"/>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5771030</xdr:colOff>
      <xdr:row>0</xdr:row>
      <xdr:rowOff>100853</xdr:rowOff>
    </xdr:from>
    <xdr:to>
      <xdr:col>4</xdr:col>
      <xdr:colOff>1016813</xdr:colOff>
      <xdr:row>2</xdr:row>
      <xdr:rowOff>202573</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7451912" y="100853"/>
          <a:ext cx="3022666" cy="628396"/>
          <a:chOff x="7507942" y="100853"/>
          <a:chExt cx="3033871" cy="628396"/>
        </a:xfrm>
      </xdr:grpSpPr>
      <xdr:sp macro="[0]!MarkConfidential" textlink="">
        <xdr:nvSpPr>
          <xdr:cNvPr id="10" name="Rounded Rectangle 9">
            <a:extLst>
              <a:ext uri="{FF2B5EF4-FFF2-40B4-BE49-F238E27FC236}">
                <a16:creationId xmlns:a16="http://schemas.microsoft.com/office/drawing/2014/main" id="{00000000-0008-0000-0700-00000A000000}"/>
              </a:ext>
            </a:extLst>
          </xdr:cNvPr>
          <xdr:cNvSpPr/>
        </xdr:nvSpPr>
        <xdr:spPr>
          <a:xfrm>
            <a:off x="7507942" y="100853"/>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700-00000B000000}"/>
              </a:ext>
            </a:extLst>
          </xdr:cNvPr>
          <xdr:cNvSpPr/>
        </xdr:nvSpPr>
        <xdr:spPr>
          <a:xfrm>
            <a:off x="7507942" y="439246"/>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134471</xdr:colOff>
      <xdr:row>0</xdr:row>
      <xdr:rowOff>78441</xdr:rowOff>
    </xdr:from>
    <xdr:to>
      <xdr:col>1</xdr:col>
      <xdr:colOff>1333501</xdr:colOff>
      <xdr:row>4</xdr:row>
      <xdr:rowOff>11206</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34471" y="78441"/>
          <a:ext cx="1199030" cy="1202765"/>
          <a:chOff x="0" y="0"/>
          <a:chExt cx="1129393" cy="1423147"/>
        </a:xfrm>
      </xdr:grpSpPr>
      <xdr:grpSp>
        <xdr:nvGrpSpPr>
          <xdr:cNvPr id="3" name="Group 2">
            <a:extLst>
              <a:ext uri="{FF2B5EF4-FFF2-40B4-BE49-F238E27FC236}">
                <a16:creationId xmlns:a16="http://schemas.microsoft.com/office/drawing/2014/main" id="{00000000-0008-0000-08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8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800-000004000000}"/>
              </a:ext>
            </a:extLst>
          </xdr:cNvPr>
          <xdr:cNvSpPr>
            <a:spLocks noChangeArrowheads="1"/>
          </xdr:cNvSpPr>
        </xdr:nvSpPr>
        <xdr:spPr bwMode="auto">
          <a:xfrm>
            <a:off x="80282" y="87425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5479676</xdr:colOff>
      <xdr:row>0</xdr:row>
      <xdr:rowOff>190501</xdr:rowOff>
    </xdr:from>
    <xdr:to>
      <xdr:col>4</xdr:col>
      <xdr:colOff>1151282</xdr:colOff>
      <xdr:row>2</xdr:row>
      <xdr:rowOff>213778</xdr:rowOff>
    </xdr:to>
    <xdr:grpSp>
      <xdr:nvGrpSpPr>
        <xdr:cNvPr id="5" name="Group 4">
          <a:extLst>
            <a:ext uri="{FF2B5EF4-FFF2-40B4-BE49-F238E27FC236}">
              <a16:creationId xmlns:a16="http://schemas.microsoft.com/office/drawing/2014/main" id="{00000000-0008-0000-0800-000005000000}"/>
            </a:ext>
          </a:extLst>
        </xdr:cNvPr>
        <xdr:cNvGrpSpPr/>
      </xdr:nvGrpSpPr>
      <xdr:grpSpPr>
        <a:xfrm>
          <a:off x="7138147" y="190501"/>
          <a:ext cx="4098429" cy="620924"/>
          <a:chOff x="7306235" y="201706"/>
          <a:chExt cx="3033871" cy="628395"/>
        </a:xfrm>
      </xdr:grpSpPr>
      <xdr:sp macro="[0]!MarkConfidential" textlink="">
        <xdr:nvSpPr>
          <xdr:cNvPr id="10" name="Rounded Rectangle 9">
            <a:extLst>
              <a:ext uri="{FF2B5EF4-FFF2-40B4-BE49-F238E27FC236}">
                <a16:creationId xmlns:a16="http://schemas.microsoft.com/office/drawing/2014/main" id="{00000000-0008-0000-0800-00000A000000}"/>
              </a:ext>
            </a:extLst>
          </xdr:cNvPr>
          <xdr:cNvSpPr/>
        </xdr:nvSpPr>
        <xdr:spPr>
          <a:xfrm>
            <a:off x="7306235" y="201706"/>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800-00000B000000}"/>
              </a:ext>
            </a:extLst>
          </xdr:cNvPr>
          <xdr:cNvSpPr/>
        </xdr:nvSpPr>
        <xdr:spPr>
          <a:xfrm>
            <a:off x="7306235" y="540099"/>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revisions/_rels/revisionHeaders.xml.rels><?xml version="1.0" encoding="UTF-8" standalone="yes"?>
<Relationships xmlns="http://schemas.openxmlformats.org/package/2006/relationships"><Relationship Id="rId5" Type="http://schemas.openxmlformats.org/officeDocument/2006/relationships/revisionLog" Target="revisionLog1.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FC0938C-5770-416A-B7B6-1327FE16AA09}" diskRevisions="1" revisionId="70" version="2">
  <header guid="{299F2A20-955B-4FFD-86E6-FAAA99DAAC49}" dateTime="2021-06-16T10:57:25" maxSheetId="13" userName="Thai, Chi" r:id="rId4" minRId="14" maxRId="60">
    <sheetIdMap count="12">
      <sheetId val="1"/>
      <sheetId val="2"/>
      <sheetId val="3"/>
      <sheetId val="4"/>
      <sheetId val="5"/>
      <sheetId val="6"/>
      <sheetId val="7"/>
      <sheetId val="8"/>
      <sheetId val="9"/>
      <sheetId val="10"/>
      <sheetId val="11"/>
      <sheetId val="12"/>
    </sheetIdMap>
  </header>
  <header guid="{6FC0938C-5770-416A-B7B6-1327FE16AA09}" dateTime="2021-06-22T19:01:46" maxSheetId="13" userName="Bryant, Anita" r:id="rId5">
    <sheetIdMap count="12">
      <sheetId val="1"/>
      <sheetId val="2"/>
      <sheetId val="3"/>
      <sheetId val="4"/>
      <sheetId val="5"/>
      <sheetId val="6"/>
      <sheetId val="7"/>
      <sheetId val="8"/>
      <sheetId val="9"/>
      <sheetId val="10"/>
      <sheetId val="11"/>
      <sheetId val="1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3" customView="1" name="Z_A51AB549_0C42_4B85_8423_1452DFE041BF_.wvu.Cols" hidden="1" oldHidden="1">
    <formula>'3.1 Revenue'!$A:$A</formula>
  </rdn>
  <rdn rId="0" localSheetId="4" customView="1" name="Z_A51AB549_0C42_4B85_8423_1452DFE041BF_.wvu.Cols" hidden="1" oldHidden="1">
    <formula>'3.2 Operating expenditure'!$A:$A</formula>
  </rdn>
  <rdn rId="0" localSheetId="5" customView="1" name="Z_A51AB549_0C42_4B85_8423_1452DFE041BF_.wvu.Cols" hidden="1" oldHidden="1">
    <formula>'3.2.3 Provisions'!$A:$A</formula>
  </rdn>
  <rdn rId="0" localSheetId="5" customView="1" name="Z_A51AB549_0C42_4B85_8423_1452DFE041BF_.wvu.FilterData" hidden="1" oldHidden="1">
    <formula>'3.2.3 Provisions'!$C$1:$C$8</formula>
  </rdn>
  <rdn rId="0" localSheetId="7" customView="1" name="Z_A51AB549_0C42_4B85_8423_1452DFE041BF_.wvu.Rows" hidden="1" oldHidden="1">
    <formula>'3.4 Operational data'!$14:$14</formula>
  </rdn>
  <rdn rId="0" localSheetId="7" customView="1" name="Z_A51AB549_0C42_4B85_8423_1452DFE041BF_.wvu.Cols" hidden="1" oldHidden="1">
    <formula>'3.4 Operational data'!$A:$A</formula>
  </rdn>
  <rdn rId="0" localSheetId="8" customView="1" name="Z_A51AB549_0C42_4B85_8423_1452DFE041BF_.wvu.Cols" hidden="1" oldHidden="1">
    <formula>'3.5 Physical assets'!$A:$A</formula>
  </rdn>
  <rdn rId="0" localSheetId="9" customView="1" name="Z_A51AB549_0C42_4B85_8423_1452DFE041BF_.wvu.Cols" hidden="1" oldHidden="1">
    <formula>'3.6 Quality of service'!$A:$A</formula>
  </rdn>
  <rdn rId="0" localSheetId="10" customView="1" name="Z_A51AB549_0C42_4B85_8423_1452DFE041BF_.wvu.Cols" hidden="1" oldHidden="1">
    <formula>'3.7 Operating environment'!$A:$A</formula>
  </rdn>
  <rdn rId="0" localSheetId="11" customView="1" name="Z_A51AB549_0C42_4B85_8423_1452DFE041BF_.wvu.Cols" hidden="1" oldHidden="1">
    <formula>'3.7.4 Weather stations'!$A:$A</formula>
  </rdn>
  <rcv guid="{A51AB549-0C42-4B85-8423-1452DFE041BF}"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2">
    <oc r="C29" t="inlineStr">
      <is>
        <t>John Thomson</t>
      </is>
    </oc>
    <nc r="C29"/>
  </rcc>
  <rcc rId="15" sId="2">
    <oc r="C30" t="inlineStr">
      <is>
        <t>(02) 9269 2312</t>
      </is>
    </oc>
    <nc r="C30"/>
  </rcc>
  <rcc rId="16" sId="2">
    <oc r="C31" t="inlineStr">
      <is>
        <t>john.thomson@ausgrid.com.au</t>
      </is>
    </oc>
    <nc r="C31"/>
  </rcc>
  <rcc rId="17" sId="3" numFmtId="4">
    <oc r="E13">
      <f>'P:\Archived\2014_Q4\Archived\2014_Q4\Regulatory Compliance\RIN - Economic BM 2013-14\Templates and BoP from contacts\Teresa Di Paolo\[Economic Benchmark RIN 2013-14 Template (Final).XLSX]3.1 Revenue-Actual'!E13+'P:\Archived\2014_Q4\Archived\2014_Q4\Regulatory Compliance\RIN - Economic BM 2013-14\Templates and BoP from contacts\Teresa Di Paolo\[Economic Benchmark RIN 2013-14 Template (Final).XLSX]3.1 Revenue-Estimated'!E13</f>
    </oc>
    <nc r="E13">
      <v>476494.43800000002</v>
    </nc>
  </rcc>
  <rcc rId="18" sId="3" numFmtId="4">
    <oc r="F13">
      <f>'P:\Archived\2014_Q4\Archived\2014_Q4\Regulatory Compliance\RIN - Economic BM 2013-14\Templates and BoP from contacts\Teresa Di Paolo\[Economic Benchmark RIN 2013-14 Template (Final).XLSX]3.1 Revenue-Actual'!F13+'P:\Archived\2014_Q4\Archived\2014_Q4\Regulatory Compliance\RIN - Economic BM 2013-14\Templates and BoP from contacts\Teresa Di Paolo\[Economic Benchmark RIN 2013-14 Template (Final).XLSX]3.1 Revenue-Estimated'!F13</f>
    </oc>
    <nc r="F13">
      <v>0</v>
    </nc>
  </rcc>
  <rcc rId="19" sId="3" numFmtId="4">
    <oc r="E14">
      <f>'P:\Archived\2014_Q4\Archived\2014_Q4\Regulatory Compliance\RIN - Economic BM 2013-14\Templates and BoP from contacts\Teresa Di Paolo\[Economic Benchmark RIN 2013-14 Template (Final).XLSX]3.1 Revenue-Actual'!E14+'P:\Archived\2014_Q4\Archived\2014_Q4\Regulatory Compliance\RIN - Economic BM 2013-14\Templates and BoP from contacts\Teresa Di Paolo\[Economic Benchmark RIN 2013-14 Template (Final).XLSX]3.1 Revenue-Estimated'!E14</f>
    </oc>
    <nc r="E14">
      <v>478515.57799999998</v>
    </nc>
  </rcc>
  <rcc rId="20" sId="3" numFmtId="4">
    <oc r="F14">
      <f>'P:\Archived\2014_Q4\Archived\2014_Q4\Regulatory Compliance\RIN - Economic BM 2013-14\Templates and BoP from contacts\Teresa Di Paolo\[Economic Benchmark RIN 2013-14 Template (Final).XLSX]3.1 Revenue-Actual'!F14+'P:\Archived\2014_Q4\Archived\2014_Q4\Regulatory Compliance\RIN - Economic BM 2013-14\Templates and BoP from contacts\Teresa Di Paolo\[Economic Benchmark RIN 2013-14 Template (Final).XLSX]3.1 Revenue-Estimated'!F14</f>
    </oc>
    <nc r="F14">
      <v>0</v>
    </nc>
  </rcc>
  <rcc rId="21" sId="3" numFmtId="4">
    <oc r="E15">
      <f>'P:\Archived\2014_Q4\Archived\2014_Q4\Regulatory Compliance\RIN - Economic BM 2013-14\Templates and BoP from contacts\Teresa Di Paolo\[Economic Benchmark RIN 2013-14 Template (Final).XLSX]3.1 Revenue-Actual'!E15+'P:\Archived\2014_Q4\Archived\2014_Q4\Regulatory Compliance\RIN - Economic BM 2013-14\Templates and BoP from contacts\Teresa Di Paolo\[Economic Benchmark RIN 2013-14 Template (Final).XLSX]3.1 Revenue-Estimated'!E15</f>
    </oc>
    <nc r="E15">
      <v>343022.59</v>
    </nc>
  </rcc>
  <rcc rId="22" sId="3" numFmtId="4">
    <oc r="F15">
      <f>'P:\Archived\2014_Q4\Archived\2014_Q4\Regulatory Compliance\RIN - Economic BM 2013-14\Templates and BoP from contacts\Teresa Di Paolo\[Economic Benchmark RIN 2013-14 Template (Final).XLSX]3.1 Revenue-Actual'!F15+'P:\Archived\2014_Q4\Archived\2014_Q4\Regulatory Compliance\RIN - Economic BM 2013-14\Templates and BoP from contacts\Teresa Di Paolo\[Economic Benchmark RIN 2013-14 Template (Final).XLSX]3.1 Revenue-Estimated'!F15</f>
    </oc>
    <nc r="F15">
      <v>0</v>
    </nc>
  </rcc>
  <rcc rId="23" sId="3" numFmtId="4">
    <oc r="E16">
      <f>'P:\Archived\2014_Q4\Archived\2014_Q4\Regulatory Compliance\RIN - Economic BM 2013-14\Templates and BoP from contacts\Teresa Di Paolo\[Economic Benchmark RIN 2013-14 Template (Final).XLSX]3.1 Revenue-Actual'!E16+'P:\Archived\2014_Q4\Archived\2014_Q4\Regulatory Compliance\RIN - Economic BM 2013-14\Templates and BoP from contacts\Teresa Di Paolo\[Economic Benchmark RIN 2013-14 Template (Final).XLSX]3.1 Revenue-Estimated'!E16</f>
    </oc>
    <nc r="E16">
      <v>246425.541</v>
    </nc>
  </rcc>
  <rcc rId="24" sId="3" numFmtId="4">
    <oc r="F16">
      <f>'P:\Archived\2014_Q4\Archived\2014_Q4\Regulatory Compliance\RIN - Economic BM 2013-14\Templates and BoP from contacts\Teresa Di Paolo\[Economic Benchmark RIN 2013-14 Template (Final).XLSX]3.1 Revenue-Actual'!F16+'P:\Archived\2014_Q4\Archived\2014_Q4\Regulatory Compliance\RIN - Economic BM 2013-14\Templates and BoP from contacts\Teresa Di Paolo\[Economic Benchmark RIN 2013-14 Template (Final).XLSX]3.1 Revenue-Estimated'!F16</f>
    </oc>
    <nc r="F16">
      <v>0</v>
    </nc>
  </rcc>
  <rcc rId="25" sId="3" numFmtId="4">
    <oc r="E17">
      <f>'P:\Archived\2014_Q4\Archived\2014_Q4\Regulatory Compliance\RIN - Economic BM 2013-14\Templates and BoP from contacts\Teresa Di Paolo\[Economic Benchmark RIN 2013-14 Template (Final).XLSX]3.1 Revenue-Actual'!E17+'P:\Archived\2014_Q4\Archived\2014_Q4\Regulatory Compliance\RIN - Economic BM 2013-14\Templates and BoP from contacts\Teresa Di Paolo\[Economic Benchmark RIN 2013-14 Template (Final).XLSX]3.1 Revenue-Estimated'!E17</f>
    </oc>
    <nc r="E17">
      <v>108485.11599999999</v>
    </nc>
  </rcc>
  <rcc rId="26" sId="3" numFmtId="4">
    <oc r="F17">
      <f>'P:\Archived\2014_Q4\Archived\2014_Q4\Regulatory Compliance\RIN - Economic BM 2013-14\Templates and BoP from contacts\Teresa Di Paolo\[Economic Benchmark RIN 2013-14 Template (Final).XLSX]3.1 Revenue-Actual'!F17+'P:\Archived\2014_Q4\Archived\2014_Q4\Regulatory Compliance\RIN - Economic BM 2013-14\Templates and BoP from contacts\Teresa Di Paolo\[Economic Benchmark RIN 2013-14 Template (Final).XLSX]3.1 Revenue-Estimated'!F17</f>
    </oc>
    <nc r="F17">
      <v>0</v>
    </nc>
  </rcc>
  <rcc rId="27" sId="3" numFmtId="4">
    <oc r="E18">
      <f>'P:\Archived\2014_Q4\Archived\2014_Q4\Regulatory Compliance\RIN - Economic BM 2013-14\Templates and BoP from contacts\Teresa Di Paolo\[Economic Benchmark RIN 2013-14 Template (Final).XLSX]3.1 Revenue-Actual'!E18+'P:\Archived\2014_Q4\Archived\2014_Q4\Regulatory Compliance\RIN - Economic BM 2013-14\Templates and BoP from contacts\Teresa Di Paolo\[Economic Benchmark RIN 2013-14 Template (Final).XLSX]3.1 Revenue-Estimated'!E18</f>
    </oc>
    <nc r="E18">
      <v>180.33099999999999</v>
    </nc>
  </rcc>
  <rcc rId="28" sId="3" numFmtId="4">
    <oc r="F18">
      <f>'P:\Archived\2014_Q4\Archived\2014_Q4\Regulatory Compliance\RIN - Economic BM 2013-14\Templates and BoP from contacts\Teresa Di Paolo\[Economic Benchmark RIN 2013-14 Template (Final).XLSX]3.1 Revenue-Actual'!F18+'P:\Archived\2014_Q4\Archived\2014_Q4\Regulatory Compliance\RIN - Economic BM 2013-14\Templates and BoP from contacts\Teresa Di Paolo\[Economic Benchmark RIN 2013-14 Template (Final).XLSX]3.1 Revenue-Estimated'!F18</f>
    </oc>
    <nc r="F18">
      <v>0</v>
    </nc>
  </rcc>
  <rcc rId="29" sId="3" numFmtId="4">
    <oc r="E19">
      <f>'P:\Archived\2014_Q4\Archived\2014_Q4\Regulatory Compliance\RIN - Economic BM 2013-14\Templates and BoP from contacts\Teresa Di Paolo\[Economic Benchmark RIN 2013-14 Template (Final).XLSX]3.1 Revenue-Actual'!E19+'P:\Archived\2014_Q4\Archived\2014_Q4\Regulatory Compliance\RIN - Economic BM 2013-14\Templates and BoP from contacts\Teresa Di Paolo\[Economic Benchmark RIN 2013-14 Template (Final).XLSX]3.1 Revenue-Estimated'!E19</f>
    </oc>
    <nc r="E19">
      <v>13121.804</v>
    </nc>
  </rcc>
  <rcc rId="30" sId="3" numFmtId="4">
    <oc r="F19">
      <f>'P:\Archived\2014_Q4\Archived\2014_Q4\Regulatory Compliance\RIN - Economic BM 2013-14\Templates and BoP from contacts\Teresa Di Paolo\[Economic Benchmark RIN 2013-14 Template (Final).XLSX]3.1 Revenue-Actual'!F19+'P:\Archived\2014_Q4\Archived\2014_Q4\Regulatory Compliance\RIN - Economic BM 2013-14\Templates and BoP from contacts\Teresa Di Paolo\[Economic Benchmark RIN 2013-14 Template (Final).XLSX]3.1 Revenue-Estimated'!F19</f>
    </oc>
    <nc r="F19">
      <v>0</v>
    </nc>
  </rcc>
  <rcc rId="31" sId="3" numFmtId="4">
    <oc r="E20">
      <f>'P:\Archived\2014_Q4\Archived\2014_Q4\Regulatory Compliance\RIN - Economic BM 2013-14\Templates and BoP from contacts\Teresa Di Paolo\[Economic Benchmark RIN 2013-14 Template (Final).XLSX]3.1 Revenue-Actual'!E20+'P:\Archived\2014_Q4\Archived\2014_Q4\Regulatory Compliance\RIN - Economic BM 2013-14\Templates and BoP from contacts\Teresa Di Paolo\[Economic Benchmark RIN 2013-14 Template (Final).XLSX]3.1 Revenue-Estimated'!E20</f>
    </oc>
    <nc r="E20">
      <v>0</v>
    </nc>
  </rcc>
  <rcc rId="32" sId="3" numFmtId="4">
    <oc r="F20">
      <f>'P:\Archived\2014_Q4\Archived\2014_Q4\Regulatory Compliance\RIN - Economic BM 2013-14\Templates and BoP from contacts\Teresa Di Paolo\[Economic Benchmark RIN 2013-14 Template (Final).XLSX]3.1 Revenue-Actual'!F20+'P:\Archived\2014_Q4\Archived\2014_Q4\Regulatory Compliance\RIN - Economic BM 2013-14\Templates and BoP from contacts\Teresa Di Paolo\[Economic Benchmark RIN 2013-14 Template (Final).XLSX]3.1 Revenue-Estimated'!F20</f>
    </oc>
    <nc r="F20">
      <v>0</v>
    </nc>
  </rcc>
  <rcc rId="33" sId="3" numFmtId="4">
    <oc r="E21">
      <f>'P:\Archived\2014_Q4\Archived\2014_Q4\Regulatory Compliance\RIN - Economic BM 2013-14\Templates and BoP from contacts\Teresa Di Paolo\[Economic Benchmark RIN 2013-14 Template (Final).XLSX]3.1 Revenue-Actual'!E21+'P:\Archived\2014_Q4\Archived\2014_Q4\Regulatory Compliance\RIN - Economic BM 2013-14\Templates and BoP from contacts\Teresa Di Paolo\[Economic Benchmark RIN 2013-14 Template (Final).XLSX]3.1 Revenue-Estimated'!E21</f>
    </oc>
    <nc r="E21">
      <v>434331.152</v>
    </nc>
  </rcc>
  <rcc rId="34" sId="3" numFmtId="4">
    <oc r="F21">
      <f>'P:\Archived\2014_Q4\Archived\2014_Q4\Regulatory Compliance\RIN - Economic BM 2013-14\Templates and BoP from contacts\Teresa Di Paolo\[Economic Benchmark RIN 2013-14 Template (Final).XLSX]3.1 Revenue-Actual'!F21+'P:\Archived\2014_Q4\Archived\2014_Q4\Regulatory Compliance\RIN - Economic BM 2013-14\Templates and BoP from contacts\Teresa Di Paolo\[Economic Benchmark RIN 2013-14 Template (Final).XLSX]3.1 Revenue-Estimated'!F21</f>
    </oc>
    <nc r="F21">
      <v>0</v>
    </nc>
  </rcc>
  <rcc rId="35" sId="3" numFmtId="4">
    <oc r="E22">
      <f>'P:\Archived\2014_Q4\Archived\2014_Q4\Regulatory Compliance\RIN - Economic BM 2013-14\Templates and BoP from contacts\Teresa Di Paolo\[Economic Benchmark RIN 2013-14 Template (Final).XLSX]3.1 Revenue-Actual'!E22+'P:\Archived\2014_Q4\Archived\2014_Q4\Regulatory Compliance\RIN - Economic BM 2013-14\Templates and BoP from contacts\Teresa Di Paolo\[Economic Benchmark RIN 2013-14 Template (Final).XLSX]3.1 Revenue-Estimated'!E22</f>
    </oc>
    <nc r="E22">
      <v>0</v>
    </nc>
  </rcc>
  <rcc rId="36" sId="3" numFmtId="4">
    <oc r="F22">
      <f>'P:\Archived\2014_Q4\Archived\2014_Q4\Regulatory Compliance\RIN - Economic BM 2013-14\Templates and BoP from contacts\Teresa Di Paolo\[Economic Benchmark RIN 2013-14 Template (Final).XLSX]3.1 Revenue-Actual'!F22+'P:\Archived\2014_Q4\Archived\2014_Q4\Regulatory Compliance\RIN - Economic BM 2013-14\Templates and BoP from contacts\Teresa Di Paolo\[Economic Benchmark RIN 2013-14 Template (Final).XLSX]3.1 Revenue-Estimated'!F22</f>
    </oc>
    <nc r="F22">
      <v>0</v>
    </nc>
  </rcc>
  <rcc rId="37" sId="3" numFmtId="4">
    <oc r="E23">
      <f>'P:\Archived\2014_Q4\Archived\2014_Q4\Regulatory Compliance\RIN - Economic BM 2013-14\Templates and BoP from contacts\Teresa Di Paolo\[Economic Benchmark RIN 2013-14 Template (Final).XLSX]3.1 Revenue-Actual'!E23+'P:\Archived\2014_Q4\Archived\2014_Q4\Regulatory Compliance\RIN - Economic BM 2013-14\Templates and BoP from contacts\Teresa Di Paolo\[Economic Benchmark RIN 2013-14 Template (Final).XLSX]3.1 Revenue-Estimated'!E23</f>
    </oc>
    <nc r="E23">
      <v>0</v>
    </nc>
  </rcc>
  <rcc rId="38" sId="3" numFmtId="4">
    <oc r="F23">
      <f>'P:\Archived\2014_Q4\Archived\2014_Q4\Regulatory Compliance\RIN - Economic BM 2013-14\Templates and BoP from contacts\Teresa Di Paolo\[Economic Benchmark RIN 2013-14 Template (Final).XLSX]3.1 Revenue-Actual'!F23+'P:\Archived\2014_Q4\Archived\2014_Q4\Regulatory Compliance\RIN - Economic BM 2013-14\Templates and BoP from contacts\Teresa Di Paolo\[Economic Benchmark RIN 2013-14 Template (Final).XLSX]3.1 Revenue-Estimated'!F23</f>
    </oc>
    <nc r="F23">
      <v>0</v>
    </nc>
  </rcc>
  <rcc rId="39" sId="3" numFmtId="4">
    <oc r="E24">
      <f>'P:\Archived\2014_Q4\Archived\2014_Q4\Regulatory Compliance\RIN - Economic BM 2013-14\Templates and BoP from contacts\Teresa Di Paolo\[Economic Benchmark RIN 2013-14 Template (Final).XLSX]3.1 Revenue-Actual'!E24+'P:\Archived\2014_Q4\Archived\2014_Q4\Regulatory Compliance\RIN - Economic BM 2013-14\Templates and BoP from contacts\Teresa Di Paolo\[Economic Benchmark RIN 2013-14 Template (Final).XLSX]3.1 Revenue-Estimated'!E24</f>
    </oc>
    <nc r="E24">
      <v>0</v>
    </nc>
  </rcc>
  <rcc rId="40" sId="3" numFmtId="4">
    <oc r="F24">
      <f>'P:\Archived\2014_Q4\Archived\2014_Q4\Regulatory Compliance\RIN - Economic BM 2013-14\Templates and BoP from contacts\Teresa Di Paolo\[Economic Benchmark RIN 2013-14 Template (Final).XLSX]3.1 Revenue-Actual'!F24+'P:\Archived\2014_Q4\Archived\2014_Q4\Regulatory Compliance\RIN - Economic BM 2013-14\Templates and BoP from contacts\Teresa Di Paolo\[Economic Benchmark RIN 2013-14 Template (Final).XLSX]3.1 Revenue-Estimated'!F24</f>
    </oc>
    <nc r="F24">
      <v>46122.485999999997</v>
    </nc>
  </rcc>
  <rcc rId="41" sId="3" numFmtId="4">
    <oc r="E25">
      <f>'P:\Archived\2014_Q4\Archived\2014_Q4\Regulatory Compliance\RIN - Economic BM 2013-14\Templates and BoP from contacts\Teresa Di Paolo\[Economic Benchmark RIN 2013-14 Template (Final).XLSX]3.1 Revenue-Actual'!E25+'P:\Archived\2014_Q4\Archived\2014_Q4\Regulatory Compliance\RIN - Economic BM 2013-14\Templates and BoP from contacts\Teresa Di Paolo\[Economic Benchmark RIN 2013-14 Template (Final).XLSX]3.1 Revenue-Estimated'!E25</f>
    </oc>
    <nc r="E25">
      <v>288003.19300000003</v>
    </nc>
  </rcc>
  <rcc rId="42" sId="3" numFmtId="4">
    <oc r="F25">
      <f>'P:\Archived\2014_Q4\Archived\2014_Q4\Regulatory Compliance\RIN - Economic BM 2013-14\Templates and BoP from contacts\Teresa Di Paolo\[Economic Benchmark RIN 2013-14 Template (Final).XLSX]3.1 Revenue-Actual'!F25+'P:\Archived\2014_Q4\Archived\2014_Q4\Regulatory Compliance\RIN - Economic BM 2013-14\Templates and BoP from contacts\Teresa Di Paolo\[Economic Benchmark RIN 2013-14 Template (Final).XLSX]3.1 Revenue-Estimated'!F25</f>
    </oc>
    <nc r="F25">
      <v>0</v>
    </nc>
  </rcc>
  <rcc rId="43" sId="3" numFmtId="4">
    <oc r="E29">
      <f>'P:\Archived\2014_Q4\Archived\2014_Q4\Regulatory Compliance\RIN - Economic BM 2013-14\Templates and BoP from contacts\Teresa Di Paolo\[Economic Benchmark RIN 2013-14 Template (Final).XLSX]3.1 Revenue-Actual'!E29+'P:\Archived\2014_Q4\Archived\2014_Q4\Regulatory Compliance\RIN - Economic BM 2013-14\Templates and BoP from contacts\Teresa Di Paolo\[Economic Benchmark RIN 2013-14 Template (Final).XLSX]3.1 Revenue-Estimated'!E29</f>
    </oc>
    <nc r="E29">
      <v>790779.201</v>
    </nc>
  </rcc>
  <rcc rId="44" sId="3" numFmtId="4">
    <oc r="F29">
      <f>'P:\Archived\2014_Q4\Archived\2014_Q4\Regulatory Compliance\RIN - Economic BM 2013-14\Templates and BoP from contacts\Teresa Di Paolo\[Economic Benchmark RIN 2013-14 Template (Final).XLSX]3.1 Revenue-Actual'!F29+'P:\Archived\2014_Q4\Archived\2014_Q4\Regulatory Compliance\RIN - Economic BM 2013-14\Templates and BoP from contacts\Teresa Di Paolo\[Economic Benchmark RIN 2013-14 Template (Final).XLSX]3.1 Revenue-Estimated'!F29</f>
    </oc>
    <nc r="F29">
      <v>0</v>
    </nc>
  </rcc>
  <rcc rId="45" sId="3" numFmtId="4">
    <oc r="E30">
      <f>'P:\Archived\2014_Q4\Archived\2014_Q4\Regulatory Compliance\RIN - Economic BM 2013-14\Templates and BoP from contacts\Teresa Di Paolo\[Economic Benchmark RIN 2013-14 Template (Final).XLSX]3.1 Revenue-Actual'!E30+'P:\Archived\2014_Q4\Archived\2014_Q4\Regulatory Compliance\RIN - Economic BM 2013-14\Templates and BoP from contacts\Teresa Di Paolo\[Economic Benchmark RIN 2013-14 Template (Final).XLSX]3.1 Revenue-Estimated'!E30</f>
    </oc>
    <nc r="E30">
      <v>186258.84099999999</v>
    </nc>
  </rcc>
  <rcc rId="46" sId="3" numFmtId="4">
    <oc r="F30">
      <f>'P:\Archived\2014_Q4\Archived\2014_Q4\Regulatory Compliance\RIN - Economic BM 2013-14\Templates and BoP from contacts\Teresa Di Paolo\[Economic Benchmark RIN 2013-14 Template (Final).XLSX]3.1 Revenue-Actual'!F30+'P:\Archived\2014_Q4\Archived\2014_Q4\Regulatory Compliance\RIN - Economic BM 2013-14\Templates and BoP from contacts\Teresa Di Paolo\[Economic Benchmark RIN 2013-14 Template (Final).XLSX]3.1 Revenue-Estimated'!F30</f>
    </oc>
    <nc r="F30">
      <v>0</v>
    </nc>
  </rcc>
  <rcc rId="47" sId="3" numFmtId="4">
    <oc r="E31">
      <f>'P:\Archived\2014_Q4\Archived\2014_Q4\Regulatory Compliance\RIN - Economic BM 2013-14\Templates and BoP from contacts\Teresa Di Paolo\[Economic Benchmark RIN 2013-14 Template (Final).XLSX]3.1 Revenue-Actual'!E31+'P:\Archived\2014_Q4\Archived\2014_Q4\Regulatory Compliance\RIN - Economic BM 2013-14\Templates and BoP from contacts\Teresa Di Paolo\[Economic Benchmark RIN 2013-14 Template (Final).XLSX]3.1 Revenue-Estimated'!E31</f>
    </oc>
    <nc r="E31">
      <v>1020234.637</v>
    </nc>
  </rcc>
  <rcc rId="48" sId="3" numFmtId="4">
    <oc r="F31">
      <f>'P:\Archived\2014_Q4\Archived\2014_Q4\Regulatory Compliance\RIN - Economic BM 2013-14\Templates and BoP from contacts\Teresa Di Paolo\[Economic Benchmark RIN 2013-14 Template (Final).XLSX]3.1 Revenue-Actual'!F31+'P:\Archived\2014_Q4\Archived\2014_Q4\Regulatory Compliance\RIN - Economic BM 2013-14\Templates and BoP from contacts\Teresa Di Paolo\[Economic Benchmark RIN 2013-14 Template (Final).XLSX]3.1 Revenue-Estimated'!F31</f>
    </oc>
    <nc r="F31">
      <v>0</v>
    </nc>
  </rcc>
  <rcc rId="49" sId="3" numFmtId="4">
    <oc r="E32">
      <f>'P:\Archived\2014_Q4\Archived\2014_Q4\Regulatory Compliance\RIN - Economic BM 2013-14\Templates and BoP from contacts\Teresa Di Paolo\[Economic Benchmark RIN 2013-14 Template (Final).XLSX]3.1 Revenue-Actual'!E32+'P:\Archived\2014_Q4\Archived\2014_Q4\Regulatory Compliance\RIN - Economic BM 2013-14\Templates and BoP from contacts\Teresa Di Paolo\[Economic Benchmark RIN 2013-14 Template (Final).XLSX]3.1 Revenue-Estimated'!E32</f>
    </oc>
    <nc r="E32">
      <v>90182.066999999995</v>
    </nc>
  </rcc>
  <rcc rId="50" sId="3" numFmtId="4">
    <oc r="F32">
      <f>'P:\Archived\2014_Q4\Archived\2014_Q4\Regulatory Compliance\RIN - Economic BM 2013-14\Templates and BoP from contacts\Teresa Di Paolo\[Economic Benchmark RIN 2013-14 Template (Final).XLSX]3.1 Revenue-Actual'!F32+'P:\Archived\2014_Q4\Archived\2014_Q4\Regulatory Compliance\RIN - Economic BM 2013-14\Templates and BoP from contacts\Teresa Di Paolo\[Economic Benchmark RIN 2013-14 Template (Final).XLSX]3.1 Revenue-Estimated'!F32</f>
    </oc>
    <nc r="F32">
      <v>0</v>
    </nc>
  </rcc>
  <rcc rId="51" sId="3" numFmtId="4">
    <oc r="E33">
      <f>'P:\Archived\2014_Q4\Archived\2014_Q4\Regulatory Compliance\RIN - Economic BM 2013-14\Templates and BoP from contacts\Teresa Di Paolo\[Economic Benchmark RIN 2013-14 Template (Final).XLSX]3.1 Revenue-Actual'!E33+'P:\Archived\2014_Q4\Archived\2014_Q4\Regulatory Compliance\RIN - Economic BM 2013-14\Templates and BoP from contacts\Teresa Di Paolo\[Economic Benchmark RIN 2013-14 Template (Final).XLSX]3.1 Revenue-Estimated'!E33</f>
    </oc>
    <nc r="E33">
      <v>13121.804</v>
    </nc>
  </rcc>
  <rcc rId="52" sId="3" numFmtId="4">
    <oc r="F33">
      <f>'P:\Archived\2014_Q4\Archived\2014_Q4\Regulatory Compliance\RIN - Economic BM 2013-14\Templates and BoP from contacts\Teresa Di Paolo\[Economic Benchmark RIN 2013-14 Template (Final).XLSX]3.1 Revenue-Actual'!F33+'P:\Archived\2014_Q4\Archived\2014_Q4\Regulatory Compliance\RIN - Economic BM 2013-14\Templates and BoP from contacts\Teresa Di Paolo\[Economic Benchmark RIN 2013-14 Template (Final).XLSX]3.1 Revenue-Estimated'!F33</f>
    </oc>
    <nc r="F33">
      <v>0</v>
    </nc>
  </rcc>
  <rcc rId="53" sId="3" numFmtId="4">
    <oc r="E34">
      <f>'P:\Archived\2014_Q4\Archived\2014_Q4\Regulatory Compliance\RIN - Economic BM 2013-14\Templates and BoP from contacts\Teresa Di Paolo\[Economic Benchmark RIN 2013-14 Template (Final).XLSX]3.1 Revenue-Actual'!E34+'P:\Archived\2014_Q4\Archived\2014_Q4\Regulatory Compliance\RIN - Economic BM 2013-14\Templates and BoP from contacts\Teresa Di Paolo\[Economic Benchmark RIN 2013-14 Template (Final).XLSX]3.1 Revenue-Estimated'!E34</f>
    </oc>
    <nc r="E34">
      <v>288003.19300000003</v>
    </nc>
  </rcc>
  <rcc rId="54" sId="3" numFmtId="4">
    <oc r="F34">
      <f>'P:\Archived\2014_Q4\Archived\2014_Q4\Regulatory Compliance\RIN - Economic BM 2013-14\Templates and BoP from contacts\Teresa Di Paolo\[Economic Benchmark RIN 2013-14 Template (Final).XLSX]3.1 Revenue-Actual'!F34+'P:\Archived\2014_Q4\Archived\2014_Q4\Regulatory Compliance\RIN - Economic BM 2013-14\Templates and BoP from contacts\Teresa Di Paolo\[Economic Benchmark RIN 2013-14 Template (Final).XLSX]3.1 Revenue-Estimated'!F34</f>
    </oc>
    <nc r="F34">
      <v>46122.485999999997</v>
    </nc>
  </rcc>
  <rcc rId="55" sId="3" numFmtId="4">
    <oc r="E38">
      <f>'P:\Archived\2014_Q4\Archived\2014_Q4\Regulatory Compliance\RIN - Economic BM 2013-14\Templates and BoP from contacts\Teresa Di Paolo\[Economic Benchmark RIN 2013-14 Template (Final).XLSX]3.1 Revenue-Actual'!E38+'P:\Archived\2014_Q4\Archived\2014_Q4\Regulatory Compliance\RIN - Economic BM 2013-14\Templates and BoP from contacts\Teresa Di Paolo\[Economic Benchmark RIN 2013-14 Template (Final).XLSX]3.1 Revenue-Estimated'!E38</f>
    </oc>
    <nc r="E38">
      <v>0</v>
    </nc>
  </rcc>
  <rcc rId="56" sId="3" numFmtId="4">
    <oc r="F38">
      <f>'P:\Archived\2014_Q4\Archived\2014_Q4\Regulatory Compliance\RIN - Economic BM 2013-14\Templates and BoP from contacts\Teresa Di Paolo\[Economic Benchmark RIN 2013-14 Template (Final).XLSX]3.1 Revenue-Actual'!F38+'P:\Archived\2014_Q4\Archived\2014_Q4\Regulatory Compliance\RIN - Economic BM 2013-14\Templates and BoP from contacts\Teresa Di Paolo\[Economic Benchmark RIN 2013-14 Template (Final).XLSX]3.1 Revenue-Estimated'!F38</f>
    </oc>
    <nc r="F38">
      <v>0</v>
    </nc>
  </rcc>
  <rcc rId="57" sId="3" numFmtId="4">
    <oc r="E39">
      <f>'P:\Archived\2014_Q4\Archived\2014_Q4\Regulatory Compliance\RIN - Economic BM 2013-14\Templates and BoP from contacts\Teresa Di Paolo\[Economic Benchmark RIN 2013-14 Template (Final).XLSX]3.1 Revenue-Actual'!E39+'P:\Archived\2014_Q4\Archived\2014_Q4\Regulatory Compliance\RIN - Economic BM 2013-14\Templates and BoP from contacts\Teresa Di Paolo\[Economic Benchmark RIN 2013-14 Template (Final).XLSX]3.1 Revenue-Estimated'!E39</f>
    </oc>
    <nc r="E39">
      <v>0</v>
    </nc>
  </rcc>
  <rcc rId="58" sId="3" numFmtId="4">
    <oc r="F39">
      <f>'P:\Archived\2014_Q4\Archived\2014_Q4\Regulatory Compliance\RIN - Economic BM 2013-14\Templates and BoP from contacts\Teresa Di Paolo\[Economic Benchmark RIN 2013-14 Template (Final).XLSX]3.1 Revenue-Actual'!F39+'P:\Archived\2014_Q4\Archived\2014_Q4\Regulatory Compliance\RIN - Economic BM 2013-14\Templates and BoP from contacts\Teresa Di Paolo\[Economic Benchmark RIN 2013-14 Template (Final).XLSX]3.1 Revenue-Estimated'!F39</f>
    </oc>
    <nc r="F39">
      <v>0</v>
    </nc>
  </rcc>
  <rcc rId="59" sId="3" numFmtId="4">
    <oc r="E42">
      <f>'P:\Archived\2014_Q4\Archived\2014_Q4\Regulatory Compliance\RIN - Economic BM 2013-14\Templates and BoP from contacts\Teresa Di Paolo\[Economic Benchmark RIN 2013-14 Template (Final).XLSX]3.1 Revenue-Actual'!E42+'P:\Archived\2014_Q4\Archived\2014_Q4\Regulatory Compliance\RIN - Economic BM 2013-14\Templates and BoP from contacts\Teresa Di Paolo\[Economic Benchmark RIN 2013-14 Template (Final).XLSX]3.1 Revenue-Estimated'!E42</f>
    </oc>
    <nc r="E42">
      <v>3671.7069999999999</v>
    </nc>
  </rcc>
  <rcc rId="60" sId="3" numFmtId="4">
    <oc r="F42">
      <f>'P:\Archived\2014_Q4\Archived\2014_Q4\Regulatory Compliance\RIN - Economic BM 2013-14\Templates and BoP from contacts\Teresa Di Paolo\[Economic Benchmark RIN 2013-14 Template (Final).XLSX]3.1 Revenue-Actual'!F42+'P:\Archived\2014_Q4\Archived\2014_Q4\Regulatory Compliance\RIN - Economic BM 2013-14\Templates and BoP from contacts\Teresa Di Paolo\[Economic Benchmark RIN 2013-14 Template (Final).XLSX]3.1 Revenue-Estimated'!F42</f>
    </oc>
    <nc r="F42">
      <v>0</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299F2A20-955B-4FFD-86E6-FAAA99DAAC49}" name="Bryant, Anita" id="-33534254" dateTime="2021-06-21T15:20:40"/>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drawing" Target="../drawings/drawing10.xml"/><Relationship Id="rId4" Type="http://schemas.openxmlformats.org/officeDocument/2006/relationships/printerSettings" Target="../printerSettings/printerSettings3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drawing" Target="../drawings/drawing11.xml"/><Relationship Id="rId4" Type="http://schemas.openxmlformats.org/officeDocument/2006/relationships/printerSettings" Target="../printerSettings/printerSettings3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4.xm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6.xml"/><Relationship Id="rId4"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7.xml"/><Relationship Id="rId4"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8.xml"/><Relationship Id="rId4"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drawing" Target="../drawings/drawing9.xml"/><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35"/>
  <sheetViews>
    <sheetView showGridLines="0" zoomScale="85" zoomScaleNormal="85" workbookViewId="0">
      <selection activeCell="E12" sqref="E12"/>
    </sheetView>
  </sheetViews>
  <sheetFormatPr defaultColWidth="8.85546875" defaultRowHeight="15"/>
  <cols>
    <col min="1" max="1" width="32.42578125" customWidth="1"/>
    <col min="2" max="2" width="94.85546875" customWidth="1"/>
    <col min="7" max="28" width="9.140625" style="10"/>
  </cols>
  <sheetData>
    <row r="1" spans="1:29" s="58" customFormat="1" ht="24" customHeight="1">
      <c r="B1" s="152" t="s">
        <v>239</v>
      </c>
      <c r="C1" s="225"/>
      <c r="D1" s="225"/>
      <c r="E1" s="225"/>
      <c r="F1" s="225"/>
      <c r="G1" s="225"/>
      <c r="H1" s="223"/>
      <c r="I1" s="223"/>
      <c r="J1" s="223"/>
      <c r="K1" s="223"/>
      <c r="L1" s="223"/>
      <c r="M1" s="223"/>
      <c r="N1" s="223"/>
      <c r="O1" s="223"/>
      <c r="P1" s="223"/>
      <c r="Q1" s="223"/>
      <c r="R1" s="223"/>
      <c r="S1" s="223"/>
      <c r="T1" s="223"/>
      <c r="U1" s="223"/>
      <c r="V1" s="223"/>
      <c r="W1" s="223"/>
      <c r="X1" s="223"/>
      <c r="Y1" s="223"/>
      <c r="Z1" s="223"/>
      <c r="AA1" s="223"/>
      <c r="AB1" s="79"/>
    </row>
    <row r="2" spans="1:29" s="58" customFormat="1" ht="24" customHeight="1">
      <c r="B2" s="153" t="str">
        <f>TradingName</f>
        <v>Ausgrid</v>
      </c>
      <c r="C2" s="226"/>
      <c r="D2" s="226"/>
      <c r="E2" s="226"/>
      <c r="F2" s="226"/>
      <c r="G2" s="226"/>
      <c r="H2" s="220"/>
      <c r="I2" s="220"/>
      <c r="J2" s="220"/>
      <c r="K2" s="220"/>
      <c r="L2" s="220"/>
      <c r="M2" s="220"/>
      <c r="N2" s="220"/>
      <c r="O2" s="220"/>
      <c r="P2" s="220"/>
      <c r="Q2" s="220"/>
      <c r="R2" s="220"/>
      <c r="S2" s="220"/>
      <c r="T2" s="220"/>
      <c r="U2" s="220"/>
      <c r="V2" s="220"/>
      <c r="W2" s="220"/>
      <c r="X2" s="220"/>
      <c r="Y2" s="220"/>
      <c r="Z2" s="220"/>
      <c r="AA2" s="220"/>
      <c r="AB2" s="79"/>
    </row>
    <row r="3" spans="1:29" s="58" customFormat="1" ht="24" customHeight="1">
      <c r="B3" s="154" t="str">
        <f>CONCATENATE("Benchmarking RIN response ",CRY)</f>
        <v>Benchmarking RIN response 2013-14</v>
      </c>
      <c r="C3" s="227"/>
      <c r="D3" s="227"/>
      <c r="E3" s="227"/>
      <c r="F3" s="227"/>
      <c r="G3" s="227"/>
      <c r="H3" s="221"/>
      <c r="I3" s="221"/>
      <c r="J3" s="221"/>
      <c r="K3" s="221"/>
      <c r="L3" s="221"/>
      <c r="M3" s="221"/>
      <c r="N3" s="221"/>
      <c r="O3" s="221"/>
      <c r="P3" s="221"/>
      <c r="Q3" s="221"/>
      <c r="R3" s="221"/>
      <c r="S3" s="221"/>
      <c r="T3" s="221"/>
      <c r="U3" s="221"/>
      <c r="V3" s="221"/>
      <c r="W3" s="221"/>
      <c r="X3" s="221"/>
      <c r="Y3" s="221"/>
      <c r="Z3" s="221"/>
      <c r="AA3" s="221"/>
      <c r="AB3" s="79"/>
    </row>
    <row r="4" spans="1:29">
      <c r="A4" s="3"/>
      <c r="B4" s="2"/>
      <c r="C4" s="216"/>
      <c r="D4" s="216"/>
      <c r="E4" s="216"/>
      <c r="F4" s="216"/>
      <c r="G4" s="216"/>
      <c r="H4" s="79"/>
      <c r="I4" s="79"/>
      <c r="J4" s="79"/>
      <c r="K4" s="79"/>
      <c r="L4" s="79"/>
      <c r="M4" s="79"/>
      <c r="N4" s="79"/>
      <c r="O4" s="79"/>
      <c r="P4" s="79"/>
      <c r="Q4" s="79"/>
      <c r="R4" s="79"/>
      <c r="S4" s="79"/>
      <c r="T4" s="79"/>
      <c r="U4" s="79"/>
      <c r="V4" s="79"/>
      <c r="W4" s="79"/>
      <c r="X4" s="79"/>
      <c r="Y4" s="79"/>
      <c r="Z4" s="79"/>
      <c r="AA4" s="79"/>
      <c r="AB4" s="79"/>
      <c r="AC4" s="58"/>
    </row>
    <row r="5" spans="1:29" s="58" customFormat="1" ht="20.25">
      <c r="B5" s="408" t="s">
        <v>598</v>
      </c>
      <c r="C5" s="228"/>
      <c r="D5" s="228"/>
      <c r="E5" s="228"/>
      <c r="F5" s="228"/>
      <c r="G5" s="228"/>
      <c r="H5" s="222"/>
      <c r="I5" s="222"/>
      <c r="J5" s="222"/>
      <c r="K5" s="222"/>
      <c r="L5" s="222"/>
      <c r="M5" s="222"/>
      <c r="N5" s="222"/>
      <c r="O5" s="222"/>
      <c r="P5" s="222"/>
      <c r="Q5" s="222"/>
      <c r="R5" s="222"/>
      <c r="S5" s="222"/>
      <c r="T5" s="222"/>
      <c r="U5" s="222"/>
      <c r="V5" s="222"/>
      <c r="W5" s="222"/>
      <c r="X5" s="222"/>
      <c r="Y5" s="222"/>
      <c r="Z5" s="222"/>
      <c r="AA5" s="222"/>
      <c r="AB5" s="79"/>
    </row>
    <row r="6" spans="1:29" s="58" customFormat="1">
      <c r="B6" s="79"/>
      <c r="C6" s="216"/>
      <c r="D6" s="216"/>
      <c r="E6" s="216"/>
      <c r="F6" s="216"/>
      <c r="G6" s="216"/>
      <c r="H6" s="79"/>
      <c r="I6" s="79"/>
      <c r="J6" s="79"/>
      <c r="K6" s="79"/>
      <c r="L6" s="79"/>
      <c r="M6" s="79"/>
      <c r="N6" s="79"/>
      <c r="O6" s="79"/>
      <c r="P6" s="79"/>
      <c r="Q6" s="79"/>
      <c r="R6" s="79"/>
      <c r="S6" s="79"/>
      <c r="T6" s="79"/>
      <c r="U6" s="79"/>
      <c r="V6" s="79"/>
      <c r="W6" s="79"/>
      <c r="X6" s="79"/>
      <c r="Y6" s="79"/>
      <c r="Z6" s="79"/>
      <c r="AA6" s="79"/>
      <c r="AB6" s="79"/>
    </row>
    <row r="7" spans="1:29">
      <c r="A7" s="3"/>
      <c r="B7" s="230"/>
      <c r="C7" s="2"/>
      <c r="D7" s="2"/>
      <c r="E7" s="2"/>
      <c r="F7" s="2"/>
      <c r="G7" s="224"/>
      <c r="H7" s="224"/>
      <c r="I7" s="224"/>
      <c r="J7" s="224"/>
      <c r="K7" s="224"/>
    </row>
    <row r="8" spans="1:29">
      <c r="A8" s="3"/>
      <c r="B8" s="230"/>
      <c r="C8" s="2"/>
      <c r="D8" s="2"/>
      <c r="E8" s="2"/>
      <c r="F8" s="2"/>
      <c r="G8" s="224"/>
      <c r="H8" s="224"/>
      <c r="I8" s="224"/>
      <c r="J8" s="224"/>
      <c r="K8" s="224"/>
    </row>
    <row r="9" spans="1:29">
      <c r="A9" s="2"/>
      <c r="B9" s="230"/>
      <c r="C9" s="2"/>
      <c r="D9" s="2"/>
      <c r="E9" s="2"/>
      <c r="F9" s="2"/>
      <c r="G9" s="224"/>
      <c r="H9" s="224"/>
      <c r="I9" s="224"/>
      <c r="J9" s="224"/>
      <c r="K9" s="224"/>
    </row>
    <row r="10" spans="1:29">
      <c r="A10" s="2"/>
      <c r="B10" s="230"/>
      <c r="C10" s="2"/>
      <c r="D10" s="2"/>
      <c r="E10" s="2"/>
      <c r="F10" s="2"/>
      <c r="G10" s="224"/>
      <c r="H10" s="224"/>
      <c r="I10" s="224"/>
      <c r="J10" s="224"/>
      <c r="K10" s="224"/>
    </row>
    <row r="11" spans="1:29">
      <c r="A11" s="2"/>
      <c r="B11" s="230"/>
      <c r="C11" s="2"/>
      <c r="D11" s="2"/>
      <c r="E11" s="2"/>
      <c r="F11" s="2"/>
      <c r="G11" s="224"/>
      <c r="H11" s="224"/>
      <c r="I11" s="224"/>
      <c r="J11" s="224"/>
      <c r="K11" s="224"/>
    </row>
    <row r="12" spans="1:29" ht="18.75">
      <c r="A12" s="2"/>
      <c r="B12" s="231" t="s">
        <v>599</v>
      </c>
      <c r="C12" s="2"/>
      <c r="D12" s="2"/>
      <c r="E12" s="2"/>
      <c r="F12" s="2"/>
      <c r="G12" s="224"/>
      <c r="H12" s="224"/>
      <c r="I12" s="224"/>
      <c r="J12" s="224"/>
      <c r="K12" s="224"/>
    </row>
    <row r="13" spans="1:29">
      <c r="A13" s="2"/>
      <c r="B13" s="230"/>
      <c r="C13" s="58"/>
      <c r="D13" s="2"/>
      <c r="E13" s="2"/>
      <c r="F13" s="2"/>
      <c r="G13" s="224"/>
      <c r="H13" s="224"/>
      <c r="I13" s="224"/>
      <c r="J13" s="224"/>
      <c r="K13" s="224"/>
    </row>
    <row r="14" spans="1:29">
      <c r="A14" s="2"/>
      <c r="B14" s="230"/>
      <c r="C14" s="229"/>
      <c r="D14" s="2"/>
      <c r="E14" s="2"/>
      <c r="F14" s="2"/>
      <c r="G14" s="224"/>
      <c r="H14" s="224"/>
      <c r="I14" s="224"/>
      <c r="J14" s="224"/>
      <c r="K14" s="224"/>
    </row>
    <row r="15" spans="1:29">
      <c r="A15" s="2"/>
      <c r="B15" s="230"/>
      <c r="C15" s="58"/>
      <c r="D15" s="2"/>
      <c r="E15" s="2"/>
      <c r="F15" s="2"/>
      <c r="G15" s="224"/>
      <c r="H15" s="224"/>
      <c r="I15" s="224"/>
      <c r="J15" s="224"/>
      <c r="K15" s="224"/>
    </row>
    <row r="16" spans="1:29">
      <c r="A16" s="2"/>
      <c r="B16" s="230"/>
      <c r="C16" s="2"/>
      <c r="D16" s="2"/>
      <c r="E16" s="2"/>
      <c r="F16" s="2"/>
      <c r="G16" s="224"/>
      <c r="H16" s="224"/>
      <c r="I16" s="224"/>
      <c r="J16" s="224"/>
      <c r="K16" s="224"/>
    </row>
    <row r="17" spans="1:11">
      <c r="A17" s="2"/>
      <c r="B17" s="230"/>
      <c r="C17" s="2"/>
      <c r="D17" s="2"/>
      <c r="E17" s="2"/>
      <c r="F17" s="2"/>
      <c r="G17" s="224"/>
      <c r="H17" s="224"/>
      <c r="I17" s="224"/>
      <c r="J17" s="224"/>
      <c r="K17" s="224"/>
    </row>
    <row r="18" spans="1:11">
      <c r="A18" s="2"/>
      <c r="B18" s="230"/>
      <c r="C18" s="2"/>
      <c r="D18" s="2"/>
      <c r="E18" s="2"/>
      <c r="F18" s="2"/>
      <c r="G18" s="224"/>
      <c r="H18" s="224"/>
      <c r="I18" s="224"/>
      <c r="J18" s="224"/>
      <c r="K18" s="224"/>
    </row>
    <row r="19" spans="1:11">
      <c r="A19" s="2"/>
      <c r="B19" s="230"/>
      <c r="C19" s="2"/>
      <c r="D19" s="2"/>
      <c r="E19" s="2"/>
      <c r="F19" s="2"/>
      <c r="G19" s="224"/>
      <c r="H19" s="224"/>
      <c r="I19" s="224"/>
      <c r="J19" s="224"/>
      <c r="K19" s="224"/>
    </row>
    <row r="20" spans="1:11">
      <c r="A20" s="2"/>
      <c r="B20" s="230"/>
      <c r="C20" s="2"/>
      <c r="D20" s="2"/>
      <c r="E20" s="2"/>
      <c r="F20" s="2"/>
      <c r="G20" s="224"/>
      <c r="H20" s="224"/>
      <c r="I20" s="224"/>
      <c r="J20" s="224"/>
      <c r="K20" s="224"/>
    </row>
    <row r="21" spans="1:11">
      <c r="A21" s="2"/>
      <c r="B21" s="230"/>
      <c r="C21" s="2"/>
      <c r="D21" s="2"/>
      <c r="E21" s="2"/>
      <c r="F21" s="2"/>
      <c r="G21" s="224"/>
      <c r="H21" s="224"/>
      <c r="I21" s="224"/>
      <c r="J21" s="224"/>
      <c r="K21" s="224"/>
    </row>
    <row r="22" spans="1:11">
      <c r="A22" s="2"/>
      <c r="B22" s="230"/>
      <c r="C22" s="2"/>
      <c r="D22" s="2"/>
      <c r="E22" s="2"/>
      <c r="F22" s="2"/>
      <c r="G22" s="224"/>
      <c r="H22" s="224"/>
      <c r="I22" s="224"/>
      <c r="J22" s="224"/>
      <c r="K22" s="224"/>
    </row>
    <row r="23" spans="1:11">
      <c r="A23" s="2"/>
      <c r="B23" s="230"/>
      <c r="C23" s="2"/>
      <c r="D23" s="2"/>
      <c r="E23" s="2"/>
      <c r="F23" s="2"/>
      <c r="G23" s="224"/>
      <c r="H23" s="224"/>
      <c r="I23" s="224"/>
      <c r="J23" s="224"/>
      <c r="K23" s="224"/>
    </row>
    <row r="24" spans="1:11">
      <c r="A24" s="2"/>
      <c r="B24" s="230"/>
      <c r="C24" s="2"/>
      <c r="D24" s="2"/>
      <c r="E24" s="2"/>
      <c r="F24" s="2"/>
      <c r="G24" s="224"/>
      <c r="H24" s="224"/>
      <c r="I24" s="224"/>
      <c r="J24" s="224"/>
      <c r="K24" s="224"/>
    </row>
    <row r="25" spans="1:11">
      <c r="A25" s="2"/>
      <c r="B25" s="230"/>
      <c r="C25" s="2"/>
      <c r="D25" s="2"/>
      <c r="E25" s="2"/>
      <c r="F25" s="2"/>
    </row>
    <row r="26" spans="1:11">
      <c r="A26" s="2"/>
      <c r="B26" s="230"/>
      <c r="C26" s="2"/>
      <c r="D26" s="2"/>
      <c r="E26" s="2"/>
      <c r="F26" s="2"/>
    </row>
    <row r="27" spans="1:11">
      <c r="A27" s="2"/>
      <c r="B27" s="230"/>
      <c r="C27" s="2"/>
      <c r="D27" s="2"/>
      <c r="E27" s="2"/>
      <c r="F27" s="2"/>
    </row>
    <row r="28" spans="1:11">
      <c r="A28" s="2"/>
      <c r="B28" s="230"/>
      <c r="C28" s="2"/>
      <c r="D28" s="2"/>
      <c r="E28" s="2"/>
      <c r="F28" s="2"/>
    </row>
    <row r="29" spans="1:11">
      <c r="A29" s="2"/>
      <c r="B29" s="230"/>
      <c r="C29" s="2"/>
      <c r="D29" s="2"/>
      <c r="E29" s="2"/>
      <c r="F29" s="2"/>
    </row>
    <row r="30" spans="1:11">
      <c r="B30" s="230"/>
    </row>
    <row r="31" spans="1:11">
      <c r="B31" s="230"/>
    </row>
    <row r="32" spans="1:11">
      <c r="B32" s="230"/>
    </row>
    <row r="33" spans="2:2">
      <c r="B33" s="230"/>
    </row>
    <row r="34" spans="2:2">
      <c r="B34" s="230"/>
    </row>
    <row r="35" spans="2:2">
      <c r="B35" s="230"/>
    </row>
  </sheetData>
  <customSheetViews>
    <customSheetView guid="{A51AB549-0C42-4B85-8423-1452DFE041BF}" scale="85" showGridLines="0">
      <selection activeCell="E12" sqref="E12"/>
      <pageMargins left="0.7" right="0.7" top="0.75" bottom="0.75" header="0.3" footer="0.3"/>
    </customSheetView>
    <customSheetView guid="{376F5C1D-6F31-4243-BDBE-8E248ECE15A1}" scale="85" showGridLines="0">
      <selection activeCell="A11" sqref="A11"/>
      <pageMargins left="0.7" right="0.7" top="0.75" bottom="0.75" header="0.3" footer="0.3"/>
    </customSheetView>
    <customSheetView guid="{56C267AF-E851-104A-B74F-AA51C7FE6055}" scale="85" showGridLines="0">
      <selection activeCell="A11" sqref="A11"/>
      <pageMargins left="0.7" right="0.7" top="0.75" bottom="0.75" header="0.3" footer="0.3"/>
    </customSheetView>
  </customSheetViews>
  <phoneticPr fontId="7"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sheetPr>
  <dimension ref="A1:BO35"/>
  <sheetViews>
    <sheetView topLeftCell="B1" zoomScaleNormal="100" workbookViewId="0">
      <selection activeCell="G12" sqref="G12"/>
    </sheetView>
  </sheetViews>
  <sheetFormatPr defaultColWidth="8.85546875" defaultRowHeight="15"/>
  <cols>
    <col min="1" max="1" width="24.7109375" style="412" hidden="1" customWidth="1"/>
    <col min="2" max="2" width="23" style="215" customWidth="1"/>
    <col min="3" max="3" width="72.85546875" customWidth="1"/>
    <col min="4" max="4" width="26" customWidth="1"/>
    <col min="5" max="5" width="30.85546875" style="15" customWidth="1"/>
    <col min="6" max="6" width="11.42578125" style="6" customWidth="1"/>
    <col min="7" max="7" width="17" style="6" customWidth="1"/>
    <col min="8" max="9" width="19.42578125" style="6" customWidth="1"/>
    <col min="10" max="12" width="19.42578125" customWidth="1"/>
    <col min="13" max="13" width="21.28515625" customWidth="1"/>
  </cols>
  <sheetData>
    <row r="1" spans="1:67" ht="20.25">
      <c r="A1" s="410"/>
      <c r="B1" s="213"/>
      <c r="C1" s="56" t="s">
        <v>239</v>
      </c>
      <c r="D1" s="57"/>
      <c r="E1" s="147"/>
      <c r="F1" s="79"/>
      <c r="G1" s="14"/>
      <c r="H1" s="14"/>
      <c r="I1" s="14"/>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row>
    <row r="2" spans="1:67" ht="20.25">
      <c r="A2" s="410"/>
      <c r="B2" s="213"/>
      <c r="C2" s="59" t="str">
        <f>TradingName</f>
        <v>Ausgrid</v>
      </c>
      <c r="D2" s="57"/>
      <c r="E2" s="147"/>
      <c r="F2" s="79"/>
      <c r="G2" s="14"/>
      <c r="H2" s="14"/>
      <c r="I2" s="14"/>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row>
    <row r="3" spans="1:67" ht="28.5" customHeight="1">
      <c r="A3" s="410"/>
      <c r="B3" s="213"/>
      <c r="C3" s="56" t="str">
        <f>CONCATENATE("Benchmarking RIN response ",CRY)</f>
        <v>Benchmarking RIN response 2013-14</v>
      </c>
      <c r="D3" s="117"/>
      <c r="E3" s="148"/>
      <c r="F3" s="223"/>
      <c r="G3" s="149"/>
      <c r="H3" s="149"/>
      <c r="I3" s="14"/>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row>
    <row r="4" spans="1:67" ht="23.25">
      <c r="A4" s="410"/>
      <c r="B4" s="213"/>
      <c r="C4" s="431" t="s">
        <v>726</v>
      </c>
      <c r="D4" s="431"/>
      <c r="E4" s="431"/>
      <c r="F4" s="378"/>
      <c r="G4" s="150"/>
      <c r="H4" s="150"/>
      <c r="I4" s="14"/>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row>
    <row r="5" spans="1:67">
      <c r="A5" s="411"/>
      <c r="B5" s="214"/>
      <c r="C5" s="2"/>
      <c r="D5" s="2"/>
      <c r="E5" s="2"/>
      <c r="F5" s="58"/>
      <c r="G5" s="2"/>
      <c r="H5" s="2"/>
      <c r="I5" s="2"/>
      <c r="J5" s="2"/>
      <c r="K5" s="2"/>
      <c r="L5" s="2"/>
    </row>
    <row r="6" spans="1:67">
      <c r="A6" s="410"/>
      <c r="B6" s="213"/>
      <c r="C6" s="41"/>
      <c r="D6" s="58"/>
      <c r="E6" s="139"/>
      <c r="F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row>
    <row r="7" spans="1:67" ht="15.75" thickBot="1">
      <c r="A7" s="410"/>
      <c r="B7" s="213"/>
      <c r="C7" s="41"/>
      <c r="D7" s="58"/>
      <c r="E7" s="139"/>
      <c r="F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row>
    <row r="8" spans="1:67" ht="15.75" thickBot="1">
      <c r="C8" s="58"/>
      <c r="D8" s="58"/>
      <c r="E8" s="151" t="s">
        <v>238</v>
      </c>
      <c r="F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row>
    <row r="9" spans="1:67" ht="15.75" thickBot="1">
      <c r="C9" s="58"/>
      <c r="D9" s="58"/>
      <c r="E9" s="151" t="str">
        <f>CRY</f>
        <v>2013-14</v>
      </c>
      <c r="F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row>
    <row r="10" spans="1:67">
      <c r="A10" s="423"/>
      <c r="B10" s="218"/>
      <c r="C10" s="67"/>
      <c r="D10" s="67"/>
      <c r="E10" s="139"/>
      <c r="F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row>
    <row r="11" spans="1:67" ht="15.75" thickBot="1">
      <c r="C11" s="432" t="s">
        <v>723</v>
      </c>
      <c r="D11" s="432"/>
      <c r="E11" s="58"/>
      <c r="F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row>
    <row r="12" spans="1:67">
      <c r="A12" s="412" t="s">
        <v>579</v>
      </c>
      <c r="B12" s="381" t="s">
        <v>1208</v>
      </c>
      <c r="C12" s="110" t="s">
        <v>202</v>
      </c>
      <c r="D12" s="120" t="s">
        <v>203</v>
      </c>
      <c r="E12" s="452">
        <v>44.23</v>
      </c>
      <c r="F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row>
    <row r="13" spans="1:67">
      <c r="A13" s="412" t="s">
        <v>580</v>
      </c>
      <c r="B13" s="381" t="s">
        <v>1209</v>
      </c>
      <c r="C13" s="110" t="s">
        <v>204</v>
      </c>
      <c r="D13" s="120" t="s">
        <v>205</v>
      </c>
      <c r="E13" s="472">
        <v>15.457892584010205</v>
      </c>
      <c r="F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row>
    <row r="14" spans="1:67" ht="15.75" thickBot="1">
      <c r="A14" s="412" t="s">
        <v>581</v>
      </c>
      <c r="B14" s="381" t="s">
        <v>1210</v>
      </c>
      <c r="C14" s="144" t="s">
        <v>206</v>
      </c>
      <c r="D14" s="145" t="s">
        <v>207</v>
      </c>
      <c r="E14" s="453">
        <v>3.1929820953093873</v>
      </c>
      <c r="F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row>
    <row r="15" spans="1:67" ht="25.5" customHeight="1">
      <c r="B15" s="381"/>
      <c r="C15" s="11"/>
      <c r="D15" s="12"/>
      <c r="E15" s="139"/>
      <c r="F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row>
    <row r="16" spans="1:67" ht="15.75" thickBot="1">
      <c r="B16" s="381"/>
      <c r="C16" s="432" t="s">
        <v>724</v>
      </c>
      <c r="D16" s="432"/>
      <c r="E16" s="58"/>
      <c r="F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row>
    <row r="17" spans="1:63">
      <c r="A17" s="412" t="s">
        <v>582</v>
      </c>
      <c r="B17" s="381" t="s">
        <v>1211</v>
      </c>
      <c r="C17" s="110" t="s">
        <v>208</v>
      </c>
      <c r="D17" s="120" t="s">
        <v>200</v>
      </c>
      <c r="E17" s="454">
        <v>0.41320448538093402</v>
      </c>
      <c r="F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row>
    <row r="18" spans="1:63">
      <c r="A18" s="412" t="s">
        <v>583</v>
      </c>
      <c r="B18" s="381" t="s">
        <v>1212</v>
      </c>
      <c r="C18" s="110" t="s">
        <v>209</v>
      </c>
      <c r="D18" s="120" t="s">
        <v>210</v>
      </c>
      <c r="E18" s="455">
        <v>486491</v>
      </c>
      <c r="F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row>
    <row r="19" spans="1:63">
      <c r="A19" s="412" t="s">
        <v>584</v>
      </c>
      <c r="B19" s="381" t="s">
        <v>1213</v>
      </c>
      <c r="C19" s="110" t="s">
        <v>211</v>
      </c>
      <c r="D19" s="120" t="s">
        <v>210</v>
      </c>
      <c r="E19" s="455">
        <v>259443</v>
      </c>
      <c r="F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row>
    <row r="20" spans="1:63">
      <c r="A20" s="412" t="s">
        <v>585</v>
      </c>
      <c r="B20" s="381" t="s">
        <v>1214</v>
      </c>
      <c r="C20" s="110" t="s">
        <v>212</v>
      </c>
      <c r="D20" s="120" t="s">
        <v>210</v>
      </c>
      <c r="E20" s="455">
        <v>784082</v>
      </c>
      <c r="F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row>
    <row r="21" spans="1:63">
      <c r="A21" s="412" t="s">
        <v>586</v>
      </c>
      <c r="B21" s="381" t="s">
        <v>1215</v>
      </c>
      <c r="C21" s="110" t="s">
        <v>213</v>
      </c>
      <c r="D21" s="120" t="s">
        <v>210</v>
      </c>
      <c r="E21" s="455">
        <v>1406595</v>
      </c>
      <c r="F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row>
    <row r="22" spans="1:63">
      <c r="A22" s="412" t="s">
        <v>587</v>
      </c>
      <c r="B22" s="381" t="s">
        <v>1216</v>
      </c>
      <c r="C22" s="110" t="s">
        <v>214</v>
      </c>
      <c r="D22" s="120" t="s">
        <v>215</v>
      </c>
      <c r="E22" s="455">
        <v>1</v>
      </c>
      <c r="F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row>
    <row r="23" spans="1:63">
      <c r="A23" s="412" t="s">
        <v>588</v>
      </c>
      <c r="B23" s="381" t="s">
        <v>1217</v>
      </c>
      <c r="C23" s="110" t="s">
        <v>216</v>
      </c>
      <c r="D23" s="120" t="s">
        <v>215</v>
      </c>
      <c r="E23" s="455">
        <v>1</v>
      </c>
      <c r="F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row>
    <row r="24" spans="1:63">
      <c r="A24" s="412" t="s">
        <v>589</v>
      </c>
      <c r="B24" s="381" t="s">
        <v>1218</v>
      </c>
      <c r="C24" s="110" t="s">
        <v>217</v>
      </c>
      <c r="D24" s="120" t="s">
        <v>218</v>
      </c>
      <c r="E24" s="455">
        <v>0.6212984617411641</v>
      </c>
      <c r="F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row>
    <row r="25" spans="1:63">
      <c r="A25" s="412" t="s">
        <v>590</v>
      </c>
      <c r="B25" s="381" t="s">
        <v>1219</v>
      </c>
      <c r="C25" s="110" t="s">
        <v>219</v>
      </c>
      <c r="D25" s="120" t="s">
        <v>218</v>
      </c>
      <c r="E25" s="455">
        <v>1.1688556168461606</v>
      </c>
      <c r="F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row>
    <row r="26" spans="1:63">
      <c r="A26" s="412" t="s">
        <v>591</v>
      </c>
      <c r="B26" s="381" t="s">
        <v>1220</v>
      </c>
      <c r="C26" s="110" t="s">
        <v>220</v>
      </c>
      <c r="D26" s="120" t="s">
        <v>221</v>
      </c>
      <c r="E26" s="455">
        <v>4.4500807009453539E-2</v>
      </c>
      <c r="F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row>
    <row r="27" spans="1:63">
      <c r="A27" s="412" t="s">
        <v>592</v>
      </c>
      <c r="B27" s="381" t="s">
        <v>1221</v>
      </c>
      <c r="C27" s="110" t="s">
        <v>222</v>
      </c>
      <c r="D27" s="120" t="s">
        <v>221</v>
      </c>
      <c r="E27" s="455">
        <v>4.9277646440767008E-2</v>
      </c>
      <c r="F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row>
    <row r="28" spans="1:63">
      <c r="A28" s="412" t="s">
        <v>593</v>
      </c>
      <c r="B28" s="381" t="s">
        <v>1222</v>
      </c>
      <c r="C28" s="110" t="s">
        <v>223</v>
      </c>
      <c r="D28" s="120" t="s">
        <v>594</v>
      </c>
      <c r="E28" s="455">
        <v>1229</v>
      </c>
      <c r="F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row>
    <row r="29" spans="1:63">
      <c r="A29" s="412" t="s">
        <v>595</v>
      </c>
      <c r="B29" s="381" t="s">
        <v>1223</v>
      </c>
      <c r="C29" s="110" t="s">
        <v>224</v>
      </c>
      <c r="D29" s="120" t="s">
        <v>153</v>
      </c>
      <c r="E29" s="455">
        <v>1268</v>
      </c>
      <c r="F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row>
    <row r="30" spans="1:63" ht="15.75" thickBot="1">
      <c r="A30" s="412" t="s">
        <v>596</v>
      </c>
      <c r="B30" s="381" t="s">
        <v>1224</v>
      </c>
      <c r="C30" s="144" t="s">
        <v>225</v>
      </c>
      <c r="D30" s="145" t="s">
        <v>594</v>
      </c>
      <c r="E30" s="456">
        <v>221477</v>
      </c>
      <c r="F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row>
    <row r="31" spans="1:63" ht="27.75" customHeight="1">
      <c r="B31" s="381"/>
      <c r="C31" s="11"/>
      <c r="D31" s="12"/>
      <c r="E31" s="139"/>
      <c r="F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row>
    <row r="32" spans="1:63">
      <c r="B32" s="381"/>
      <c r="C32" s="432" t="s">
        <v>725</v>
      </c>
      <c r="D32" s="432"/>
      <c r="E32" s="58"/>
      <c r="F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row>
    <row r="33" spans="1:63" ht="15.75" thickBot="1">
      <c r="A33" s="412" t="s">
        <v>597</v>
      </c>
      <c r="B33" s="381" t="s">
        <v>1225</v>
      </c>
      <c r="C33" s="146" t="s">
        <v>226</v>
      </c>
      <c r="D33" s="145" t="s">
        <v>153</v>
      </c>
      <c r="E33" s="457">
        <v>37333.766380699737</v>
      </c>
      <c r="F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row>
    <row r="34" spans="1:63">
      <c r="C34" s="58"/>
      <c r="D34" s="58"/>
      <c r="E34" s="139"/>
      <c r="F34" s="58"/>
    </row>
    <row r="35" spans="1:63">
      <c r="C35" s="58"/>
      <c r="D35" s="58"/>
      <c r="E35" s="139"/>
      <c r="F35" s="58"/>
    </row>
  </sheetData>
  <sheetProtection algorithmName="SHA-256" hashValue="4PUOOxv2eKOl/g8h0/EGdgJm12JwhJh8QWR4Z1GDj4Q=" saltValue="ZQNt2jnBfIM9Mu7lcDamUw==" spinCount="100000" sheet="1" objects="1" scenarios="1"/>
  <customSheetViews>
    <customSheetView guid="{A51AB549-0C42-4B85-8423-1452DFE041BF}" hiddenColumns="1" topLeftCell="B1">
      <selection activeCell="G12" sqref="G12"/>
      <pageMargins left="0.7" right="0.7" top="0.75" bottom="0.75" header="0.3" footer="0.3"/>
      <pageSetup paperSize="9" orientation="portrait" r:id="rId1"/>
    </customSheetView>
    <customSheetView guid="{376F5C1D-6F31-4243-BDBE-8E248ECE15A1}" hiddenColumns="1" topLeftCell="B1">
      <selection activeCell="G12" sqref="G12"/>
      <pageMargins left="0.7" right="0.7" top="0.75" bottom="0.75" header="0.3" footer="0.3"/>
      <pageSetup paperSize="9" orientation="portrait" r:id="rId2"/>
    </customSheetView>
    <customSheetView guid="{56C267AF-E851-104A-B74F-AA51C7FE6055}" hiddenColumns="1" topLeftCell="B1">
      <selection activeCell="G12" sqref="G12"/>
      <pageMargins left="0.7" right="0.7" top="0.75" bottom="0.75" header="0.3" footer="0.3"/>
      <pageSetup paperSize="9" orientation="portrait" r:id="rId3"/>
    </customSheetView>
  </customSheetViews>
  <dataValidations count="12">
    <dataValidation type="custom" operator="greaterThanOrEqual" allowBlank="1" showInputMessage="1" showErrorMessage="1" errorTitle="Route line length" error="Must be a number" promptTitle="Route line length" prompt="Enter value as number of KMs" sqref="E33">
      <formula1>ISNUMBER(E33)</formula1>
    </dataValidation>
    <dataValidation type="decimal" operator="greaterThanOrEqual" allowBlank="1" showInputMessage="1" showErrorMessage="1" errorTitle="Terrain" error="Must be a number" promptTitle="Terrain" prompt="Enter value as number of spans" sqref="E28 E30">
      <formula1>0</formula1>
    </dataValidation>
    <dataValidation type="decimal" operator="greaterThanOrEqual" allowBlank="1" showInputMessage="1" showErrorMessage="1" errorTitle="Terrain" error="Must be a number" promptTitle="Terrain" prompt="Enter value as number of defects" sqref="E26:E27">
      <formula1>0</formula1>
    </dataValidation>
    <dataValidation type="custom" operator="greaterThanOrEqual" allowBlank="1" showInputMessage="1" showErrorMessage="1" errorTitle="Terrain" error="Must be a number" promptTitle="Terrain" prompt="Enter value as number of trees" sqref="E24:E25">
      <formula1>ISNUMBER(E24)</formula1>
    </dataValidation>
    <dataValidation type="custom" operator="greaterThanOrEqual" allowBlank="1" showInputMessage="1" showErrorMessage="1" errorTitle="Terrain" error="Must be a number" promptTitle="Terrain" prompt="Enter value of maintenance span cycle in years" sqref="E22:E23">
      <formula1>ISNUMBER(E22)</formula1>
    </dataValidation>
    <dataValidation type="custom" operator="greaterThanOrEqual" allowBlank="1" showInputMessage="1" showErrorMessage="1" errorTitle="Terrain" error="Must be a number" promptTitle="Terrain" prompt="Enter value as the number of spans" sqref="E18:E21">
      <formula1>ISNUMBER(E18)</formula1>
    </dataValidation>
    <dataValidation type="decimal" operator="greaterThanOrEqual" allowBlank="1" showInputMessage="1" showErrorMessage="1" errorTitle="Terrain" error="Must be a number" promptTitle="Terrain" prompt="Enter value as number of KMs" sqref="E29">
      <formula1>0</formula1>
    </dataValidation>
    <dataValidation type="custom" operator="greaterThanOrEqual" allowBlank="1" showInputMessage="1" showErrorMessage="1" errorTitle="Terrain" error="Must be a number" promptTitle="Terrain" prompt="Enter value as a percentage" sqref="E17">
      <formula1>ISNUMBER(E17)</formula1>
    </dataValidation>
    <dataValidation type="custom" operator="greaterThanOrEqual" allowBlank="1" showInputMessage="1" showErrorMessage="1" errorTitle="Density" error="Must be a number" promptTitle="Density" prompt="Enter value for demand density in kVA per customer" sqref="E14">
      <formula1>ISNUMBER(E14)</formula1>
    </dataValidation>
    <dataValidation type="custom" operator="greaterThanOrEqual" allowBlank="1" showInputMessage="1" showErrorMessage="1" errorTitle="Density" error="Must be a number" promptTitle="Density" prompt="Enter value for energy density as MWh per customer" sqref="E13">
      <formula1>ISNUMBER(E13)</formula1>
    </dataValidation>
    <dataValidation type="custom" operator="greaterThanOrEqual" allowBlank="1" showInputMessage="1" showErrorMessage="1" errorTitle="Density" error="Must be a number" promptTitle="Density" prompt="Enter value for customer density per km" sqref="E12">
      <formula1>ISNUMBER(E12)</formula1>
    </dataValidation>
    <dataValidation type="decimal" operator="greaterThanOrEqual" allowBlank="1" showInputMessage="1" showErrorMessage="1" errorTitle="Density" error="Must be a number" promptTitle="Density" prompt="Enter value" sqref="E15:E16">
      <formula1>0</formula1>
    </dataValidation>
  </dataValidations>
  <pageMargins left="0.7" right="0.7" top="0.75" bottom="0.75" header="0.3" footer="0.3"/>
  <pageSetup paperSize="9"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sheetPr>
  <dimension ref="A1:O1100"/>
  <sheetViews>
    <sheetView topLeftCell="B547" zoomScale="85" zoomScaleNormal="85" workbookViewId="0">
      <selection activeCell="K571" sqref="K571"/>
    </sheetView>
  </sheetViews>
  <sheetFormatPr defaultColWidth="8.85546875" defaultRowHeight="15"/>
  <cols>
    <col min="1" max="1" width="24.7109375" style="412" hidden="1" customWidth="1"/>
    <col min="2" max="2" width="25.42578125" style="215" customWidth="1"/>
    <col min="3" max="3" width="55.28515625" customWidth="1"/>
    <col min="4" max="5" width="32.42578125" customWidth="1"/>
    <col min="6" max="6" width="16.7109375" customWidth="1"/>
  </cols>
  <sheetData>
    <row r="1" spans="1:15" ht="20.25">
      <c r="A1" s="410"/>
      <c r="B1" s="213"/>
      <c r="C1" s="56" t="s">
        <v>239</v>
      </c>
      <c r="D1" s="147"/>
      <c r="E1" s="147"/>
      <c r="F1" s="147"/>
      <c r="G1" s="58"/>
      <c r="H1" s="58"/>
      <c r="I1" s="58"/>
      <c r="J1" s="58"/>
      <c r="K1" s="58"/>
      <c r="L1" s="58"/>
      <c r="M1" s="58"/>
      <c r="N1" s="58"/>
      <c r="O1" s="58"/>
    </row>
    <row r="2" spans="1:15" ht="20.25">
      <c r="A2" s="410"/>
      <c r="B2" s="213"/>
      <c r="C2" s="59" t="str">
        <f>TradingName</f>
        <v>Ausgrid</v>
      </c>
      <c r="D2" s="147"/>
      <c r="E2" s="147"/>
      <c r="F2" s="147"/>
      <c r="G2" s="58"/>
      <c r="H2" s="58"/>
      <c r="I2" s="58"/>
      <c r="J2" s="58"/>
      <c r="K2" s="58"/>
      <c r="L2" s="58"/>
      <c r="M2" s="58"/>
      <c r="N2" s="58"/>
      <c r="O2" s="58"/>
    </row>
    <row r="3" spans="1:15" ht="30" customHeight="1">
      <c r="A3" s="410"/>
      <c r="B3" s="213"/>
      <c r="C3" s="56" t="str">
        <f>CONCATENATE("Benchmarking RIN response ",CRY)</f>
        <v>Benchmarking RIN response 2013-14</v>
      </c>
      <c r="D3" s="148"/>
      <c r="E3" s="148"/>
      <c r="F3" s="148"/>
      <c r="G3" s="58"/>
      <c r="H3" s="58"/>
      <c r="I3" s="58"/>
      <c r="J3" s="58"/>
      <c r="K3" s="58"/>
      <c r="L3" s="58"/>
      <c r="M3" s="58"/>
      <c r="N3" s="58"/>
      <c r="O3" s="58"/>
    </row>
    <row r="4" spans="1:15" ht="20.25">
      <c r="A4" s="410"/>
      <c r="B4" s="213"/>
      <c r="C4" s="431" t="s">
        <v>726</v>
      </c>
      <c r="D4" s="431"/>
      <c r="E4" s="431"/>
      <c r="F4" s="431"/>
      <c r="G4" s="58"/>
      <c r="H4" s="58"/>
      <c r="I4" s="58"/>
      <c r="J4" s="58"/>
      <c r="K4" s="58"/>
      <c r="L4" s="58"/>
      <c r="M4" s="58"/>
      <c r="N4" s="58"/>
      <c r="O4" s="58"/>
    </row>
    <row r="5" spans="1:15">
      <c r="A5" s="411"/>
      <c r="B5" s="214"/>
      <c r="C5" s="2"/>
      <c r="D5" s="2"/>
      <c r="E5" s="2"/>
      <c r="F5" s="2"/>
    </row>
    <row r="6" spans="1:15">
      <c r="A6" s="410"/>
      <c r="B6" s="213"/>
      <c r="C6" s="206"/>
      <c r="D6" s="207"/>
      <c r="E6" s="14"/>
      <c r="F6" s="14"/>
      <c r="G6" s="58"/>
      <c r="H6" s="58"/>
      <c r="I6" s="58"/>
      <c r="J6" s="58"/>
      <c r="K6" s="58"/>
      <c r="L6" s="58"/>
      <c r="M6" s="58"/>
      <c r="N6" s="58"/>
      <c r="O6" s="58"/>
    </row>
    <row r="7" spans="1:15" ht="27.75" customHeight="1">
      <c r="A7" s="410"/>
      <c r="B7" s="213"/>
      <c r="C7" s="432" t="s">
        <v>728</v>
      </c>
      <c r="D7" s="432"/>
      <c r="E7" s="432"/>
      <c r="F7" s="432"/>
    </row>
    <row r="8" spans="1:15" ht="15.75" thickBot="1">
      <c r="A8" s="458"/>
      <c r="B8" s="213"/>
      <c r="C8" s="208"/>
      <c r="D8" s="209"/>
      <c r="E8" s="208"/>
      <c r="F8" s="58"/>
      <c r="G8" s="58"/>
      <c r="H8" s="58"/>
      <c r="I8" s="58"/>
      <c r="J8" s="58"/>
      <c r="K8" s="58"/>
      <c r="L8" s="58"/>
      <c r="M8" s="58"/>
      <c r="N8" s="58"/>
      <c r="O8" s="58"/>
    </row>
    <row r="9" spans="1:15" s="72" customFormat="1" ht="35.25" customHeight="1" thickBot="1">
      <c r="A9" s="459"/>
      <c r="B9" s="217"/>
      <c r="C9" s="210" t="s">
        <v>682</v>
      </c>
      <c r="D9" s="211" t="s">
        <v>227</v>
      </c>
      <c r="E9" s="212" t="s">
        <v>14</v>
      </c>
      <c r="F9" s="462" t="s">
        <v>2532</v>
      </c>
    </row>
    <row r="10" spans="1:15">
      <c r="A10" s="460" t="s">
        <v>600</v>
      </c>
      <c r="C10" s="347">
        <v>60014</v>
      </c>
      <c r="D10" s="236">
        <v>2337</v>
      </c>
      <c r="E10" s="461" t="s">
        <v>2534</v>
      </c>
      <c r="F10" s="464" t="s">
        <v>2535</v>
      </c>
    </row>
    <row r="11" spans="1:15">
      <c r="A11" s="460" t="s">
        <v>601</v>
      </c>
      <c r="C11" s="347">
        <v>60016</v>
      </c>
      <c r="D11" s="236">
        <v>2337</v>
      </c>
      <c r="E11" s="461" t="s">
        <v>2536</v>
      </c>
      <c r="F11" s="465" t="s">
        <v>2535</v>
      </c>
    </row>
    <row r="12" spans="1:15">
      <c r="A12" s="460" t="s">
        <v>602</v>
      </c>
      <c r="C12" s="347">
        <v>60040</v>
      </c>
      <c r="D12" s="236">
        <v>2337</v>
      </c>
      <c r="E12" s="461" t="s">
        <v>2536</v>
      </c>
      <c r="F12" s="465" t="s">
        <v>2535</v>
      </c>
    </row>
    <row r="13" spans="1:15">
      <c r="A13" s="460" t="s">
        <v>603</v>
      </c>
      <c r="C13" s="347">
        <v>60043</v>
      </c>
      <c r="D13" s="236">
        <v>2337</v>
      </c>
      <c r="E13" s="461" t="s">
        <v>2536</v>
      </c>
      <c r="F13" s="465" t="s">
        <v>2535</v>
      </c>
    </row>
    <row r="14" spans="1:15">
      <c r="A14" s="460" t="s">
        <v>604</v>
      </c>
      <c r="C14" s="347">
        <v>60105</v>
      </c>
      <c r="D14" s="236">
        <v>2337</v>
      </c>
      <c r="E14" s="461" t="s">
        <v>2536</v>
      </c>
      <c r="F14" s="465" t="s">
        <v>2535</v>
      </c>
    </row>
    <row r="15" spans="1:15">
      <c r="A15" s="460" t="s">
        <v>605</v>
      </c>
      <c r="C15" s="347">
        <v>60128</v>
      </c>
      <c r="D15" s="236">
        <v>2340</v>
      </c>
      <c r="E15" s="461" t="s">
        <v>2537</v>
      </c>
      <c r="F15" s="465" t="s">
        <v>2535</v>
      </c>
    </row>
    <row r="16" spans="1:15">
      <c r="A16" s="460" t="s">
        <v>606</v>
      </c>
      <c r="C16" s="347">
        <v>61000</v>
      </c>
      <c r="D16" s="236">
        <v>2336</v>
      </c>
      <c r="E16" s="461" t="s">
        <v>2538</v>
      </c>
      <c r="F16" s="465" t="s">
        <v>2535</v>
      </c>
    </row>
    <row r="17" spans="1:6">
      <c r="A17" s="460" t="s">
        <v>607</v>
      </c>
      <c r="C17" s="347">
        <v>61001</v>
      </c>
      <c r="D17" s="236">
        <v>2320</v>
      </c>
      <c r="E17" s="461" t="s">
        <v>2539</v>
      </c>
      <c r="F17" s="465" t="s">
        <v>2535</v>
      </c>
    </row>
    <row r="18" spans="1:6">
      <c r="A18" s="460" t="s">
        <v>608</v>
      </c>
      <c r="C18" s="347">
        <v>61002</v>
      </c>
      <c r="D18" s="236">
        <v>2329</v>
      </c>
      <c r="E18" s="461" t="s">
        <v>2540</v>
      </c>
      <c r="F18" s="465" t="s">
        <v>2535</v>
      </c>
    </row>
    <row r="19" spans="1:6">
      <c r="A19" s="460" t="s">
        <v>609</v>
      </c>
      <c r="C19" s="347">
        <v>61003</v>
      </c>
      <c r="D19" s="236">
        <v>2251</v>
      </c>
      <c r="E19" s="461" t="s">
        <v>2541</v>
      </c>
      <c r="F19" s="465" t="s">
        <v>2535</v>
      </c>
    </row>
    <row r="20" spans="1:6">
      <c r="A20" s="460" t="s">
        <v>610</v>
      </c>
      <c r="C20" s="347">
        <v>61004</v>
      </c>
      <c r="D20" s="236">
        <v>2333</v>
      </c>
      <c r="E20" s="461" t="s">
        <v>2542</v>
      </c>
      <c r="F20" s="465" t="s">
        <v>2535</v>
      </c>
    </row>
    <row r="21" spans="1:6">
      <c r="A21" s="460" t="s">
        <v>611</v>
      </c>
      <c r="C21" s="347">
        <v>61005</v>
      </c>
      <c r="D21" s="236">
        <v>2335</v>
      </c>
      <c r="E21" s="461" t="s">
        <v>2543</v>
      </c>
      <c r="F21" s="465" t="s">
        <v>2535</v>
      </c>
    </row>
    <row r="22" spans="1:6">
      <c r="A22" s="460" t="s">
        <v>612</v>
      </c>
      <c r="C22" s="347">
        <v>61006</v>
      </c>
      <c r="D22" s="236">
        <v>2329</v>
      </c>
      <c r="E22" s="461" t="s">
        <v>2540</v>
      </c>
      <c r="F22" s="465" t="s">
        <v>2535</v>
      </c>
    </row>
    <row r="23" spans="1:6">
      <c r="A23" s="460" t="s">
        <v>613</v>
      </c>
      <c r="C23" s="347">
        <v>61007</v>
      </c>
      <c r="D23" s="236">
        <v>2337</v>
      </c>
      <c r="E23" s="461" t="s">
        <v>2544</v>
      </c>
      <c r="F23" s="465" t="s">
        <v>2535</v>
      </c>
    </row>
    <row r="24" spans="1:6">
      <c r="A24" s="460" t="s">
        <v>614</v>
      </c>
      <c r="C24" s="347">
        <v>61008</v>
      </c>
      <c r="D24" s="236">
        <v>2320</v>
      </c>
      <c r="E24" s="461" t="s">
        <v>2545</v>
      </c>
      <c r="F24" s="465" t="s">
        <v>2535</v>
      </c>
    </row>
    <row r="25" spans="1:6">
      <c r="A25" s="460" t="s">
        <v>615</v>
      </c>
      <c r="C25" s="347">
        <v>61009</v>
      </c>
      <c r="D25" s="236">
        <v>2325</v>
      </c>
      <c r="E25" s="461" t="s">
        <v>2546</v>
      </c>
      <c r="F25" s="465" t="s">
        <v>2535</v>
      </c>
    </row>
    <row r="26" spans="1:6">
      <c r="A26" s="460" t="s">
        <v>616</v>
      </c>
      <c r="C26" s="347">
        <v>61011</v>
      </c>
      <c r="D26" s="236">
        <v>2284</v>
      </c>
      <c r="E26" s="461" t="s">
        <v>2547</v>
      </c>
      <c r="F26" s="465" t="s">
        <v>2535</v>
      </c>
    </row>
    <row r="27" spans="1:6">
      <c r="A27" s="460" t="s">
        <v>617</v>
      </c>
      <c r="C27" s="347">
        <v>61012</v>
      </c>
      <c r="D27" s="236">
        <v>2265</v>
      </c>
      <c r="E27" s="461" t="s">
        <v>2548</v>
      </c>
      <c r="F27" s="465" t="s">
        <v>2535</v>
      </c>
    </row>
    <row r="28" spans="1:6">
      <c r="A28" s="460" t="s">
        <v>618</v>
      </c>
      <c r="C28" s="347">
        <v>61013</v>
      </c>
      <c r="D28" s="236">
        <v>2329</v>
      </c>
      <c r="E28" s="461" t="s">
        <v>2540</v>
      </c>
      <c r="F28" s="465" t="s">
        <v>2535</v>
      </c>
    </row>
    <row r="29" spans="1:6">
      <c r="A29" s="460" t="s">
        <v>619</v>
      </c>
      <c r="C29" s="347">
        <v>61014</v>
      </c>
      <c r="D29" s="236">
        <v>2335</v>
      </c>
      <c r="E29" s="461" t="s">
        <v>2549</v>
      </c>
      <c r="F29" s="465" t="s">
        <v>2535</v>
      </c>
    </row>
    <row r="30" spans="1:6">
      <c r="A30" s="460" t="s">
        <v>620</v>
      </c>
      <c r="C30" s="347">
        <v>61015</v>
      </c>
      <c r="D30" s="236">
        <v>2336</v>
      </c>
      <c r="E30" s="461" t="s">
        <v>2550</v>
      </c>
      <c r="F30" s="465" t="s">
        <v>2535</v>
      </c>
    </row>
    <row r="31" spans="1:6">
      <c r="A31" s="460" t="s">
        <v>621</v>
      </c>
      <c r="C31" s="347">
        <v>61016</v>
      </c>
      <c r="D31" s="236">
        <v>2328</v>
      </c>
      <c r="E31" s="461" t="s">
        <v>2551</v>
      </c>
      <c r="F31" s="465" t="s">
        <v>2535</v>
      </c>
    </row>
    <row r="32" spans="1:6">
      <c r="A32" s="460" t="s">
        <v>622</v>
      </c>
      <c r="C32" s="347">
        <v>61018</v>
      </c>
      <c r="D32" s="236">
        <v>2330</v>
      </c>
      <c r="E32" s="461" t="s">
        <v>2552</v>
      </c>
      <c r="F32" s="465" t="s">
        <v>2535</v>
      </c>
    </row>
    <row r="33" spans="1:6">
      <c r="A33" s="460" t="s">
        <v>623</v>
      </c>
      <c r="C33" s="347">
        <v>61019</v>
      </c>
      <c r="D33" s="236">
        <v>2283</v>
      </c>
      <c r="E33" s="461" t="s">
        <v>2553</v>
      </c>
      <c r="F33" s="465" t="s">
        <v>2535</v>
      </c>
    </row>
    <row r="34" spans="1:6">
      <c r="A34" s="460" t="s">
        <v>624</v>
      </c>
      <c r="C34" s="347">
        <v>61020</v>
      </c>
      <c r="D34" s="236">
        <v>2329</v>
      </c>
      <c r="E34" s="461" t="s">
        <v>2540</v>
      </c>
      <c r="F34" s="465" t="s">
        <v>2535</v>
      </c>
    </row>
    <row r="35" spans="1:6">
      <c r="A35" s="460" t="s">
        <v>625</v>
      </c>
      <c r="C35" s="347">
        <v>61021</v>
      </c>
      <c r="D35" s="236">
        <v>2330</v>
      </c>
      <c r="E35" s="461" t="s">
        <v>2554</v>
      </c>
      <c r="F35" s="465" t="s">
        <v>2535</v>
      </c>
    </row>
    <row r="36" spans="1:6">
      <c r="A36" s="460" t="s">
        <v>626</v>
      </c>
      <c r="C36" s="347">
        <v>61023</v>
      </c>
      <c r="D36" s="236">
        <v>2250</v>
      </c>
      <c r="E36" s="461" t="s">
        <v>2555</v>
      </c>
      <c r="F36" s="465" t="s">
        <v>2535</v>
      </c>
    </row>
    <row r="37" spans="1:6">
      <c r="A37" s="460" t="s">
        <v>627</v>
      </c>
      <c r="C37" s="347">
        <v>61025</v>
      </c>
      <c r="D37" s="236">
        <v>2334</v>
      </c>
      <c r="E37" s="461" t="s">
        <v>2556</v>
      </c>
      <c r="F37" s="465" t="s">
        <v>2535</v>
      </c>
    </row>
    <row r="38" spans="1:6">
      <c r="A38" s="460" t="s">
        <v>628</v>
      </c>
      <c r="C38" s="347">
        <v>61026</v>
      </c>
      <c r="D38" s="236">
        <v>2337</v>
      </c>
      <c r="E38" s="461" t="s">
        <v>2557</v>
      </c>
      <c r="F38" s="465" t="s">
        <v>2535</v>
      </c>
    </row>
    <row r="39" spans="1:6">
      <c r="A39" s="460" t="s">
        <v>629</v>
      </c>
      <c r="C39" s="347">
        <v>61028</v>
      </c>
      <c r="D39" s="236">
        <v>2330</v>
      </c>
      <c r="E39" s="461" t="s">
        <v>2558</v>
      </c>
      <c r="F39" s="465" t="s">
        <v>2535</v>
      </c>
    </row>
    <row r="40" spans="1:6">
      <c r="A40" s="460" t="s">
        <v>630</v>
      </c>
      <c r="C40" s="347">
        <v>61029</v>
      </c>
      <c r="D40" s="236">
        <v>2250</v>
      </c>
      <c r="E40" s="461" t="s">
        <v>2559</v>
      </c>
      <c r="F40" s="465" t="s">
        <v>2535</v>
      </c>
    </row>
    <row r="41" spans="1:6">
      <c r="A41" s="460" t="s">
        <v>631</v>
      </c>
      <c r="C41" s="347">
        <v>61030</v>
      </c>
      <c r="D41" s="236">
        <v>2330</v>
      </c>
      <c r="E41" s="461" t="s">
        <v>2560</v>
      </c>
      <c r="F41" s="465" t="s">
        <v>2535</v>
      </c>
    </row>
    <row r="42" spans="1:6">
      <c r="A42" s="460" t="s">
        <v>632</v>
      </c>
      <c r="C42" s="347">
        <v>61031</v>
      </c>
      <c r="D42" s="236">
        <v>2324</v>
      </c>
      <c r="E42" s="461" t="s">
        <v>2561</v>
      </c>
      <c r="F42" s="465" t="s">
        <v>2535</v>
      </c>
    </row>
    <row r="43" spans="1:6">
      <c r="A43" s="460" t="s">
        <v>633</v>
      </c>
      <c r="C43" s="347">
        <v>61032</v>
      </c>
      <c r="D43" s="236">
        <v>2321</v>
      </c>
      <c r="E43" s="461" t="s">
        <v>2562</v>
      </c>
      <c r="F43" s="465" t="s">
        <v>2535</v>
      </c>
    </row>
    <row r="44" spans="1:6">
      <c r="A44" s="460" t="s">
        <v>634</v>
      </c>
      <c r="C44" s="347">
        <v>61034</v>
      </c>
      <c r="D44" s="236">
        <v>2323</v>
      </c>
      <c r="E44" s="461" t="s">
        <v>2563</v>
      </c>
      <c r="F44" s="465" t="s">
        <v>2535</v>
      </c>
    </row>
    <row r="45" spans="1:6">
      <c r="A45" s="460" t="s">
        <v>635</v>
      </c>
      <c r="C45" s="347">
        <v>61035</v>
      </c>
      <c r="D45" s="236">
        <v>2320</v>
      </c>
      <c r="E45" s="461" t="s">
        <v>2564</v>
      </c>
      <c r="F45" s="465" t="s">
        <v>2535</v>
      </c>
    </row>
    <row r="46" spans="1:6">
      <c r="A46" s="460" t="s">
        <v>636</v>
      </c>
      <c r="C46" s="347">
        <v>61036</v>
      </c>
      <c r="D46" s="236">
        <v>2250</v>
      </c>
      <c r="E46" s="461" t="s">
        <v>2565</v>
      </c>
      <c r="F46" s="465" t="s">
        <v>2535</v>
      </c>
    </row>
    <row r="47" spans="1:6">
      <c r="A47" s="460" t="s">
        <v>637</v>
      </c>
      <c r="C47" s="347">
        <v>61037</v>
      </c>
      <c r="D47" s="236">
        <v>2333</v>
      </c>
      <c r="E47" s="461" t="s">
        <v>2566</v>
      </c>
      <c r="F47" s="465" t="s">
        <v>2535</v>
      </c>
    </row>
    <row r="48" spans="1:6">
      <c r="A48" s="460" t="s">
        <v>638</v>
      </c>
      <c r="C48" s="347">
        <v>61039</v>
      </c>
      <c r="D48" s="236">
        <v>2318</v>
      </c>
      <c r="E48" s="461" t="s">
        <v>2567</v>
      </c>
      <c r="F48" s="465" t="s">
        <v>2535</v>
      </c>
    </row>
    <row r="49" spans="1:6">
      <c r="A49" s="460" t="s">
        <v>639</v>
      </c>
      <c r="C49" s="347">
        <v>61040</v>
      </c>
      <c r="D49" s="236">
        <v>2329</v>
      </c>
      <c r="E49" s="461" t="s">
        <v>2540</v>
      </c>
      <c r="F49" s="465" t="s">
        <v>2535</v>
      </c>
    </row>
    <row r="50" spans="1:6">
      <c r="A50" s="460" t="s">
        <v>640</v>
      </c>
      <c r="C50" s="347">
        <v>61041</v>
      </c>
      <c r="D50" s="236">
        <v>2264</v>
      </c>
      <c r="E50" s="461" t="s">
        <v>2568</v>
      </c>
      <c r="F50" s="465" t="s">
        <v>2535</v>
      </c>
    </row>
    <row r="51" spans="1:6">
      <c r="A51" s="460" t="s">
        <v>641</v>
      </c>
      <c r="C51" s="347">
        <v>61042</v>
      </c>
      <c r="D51" s="236">
        <v>2330</v>
      </c>
      <c r="E51" s="461" t="s">
        <v>2560</v>
      </c>
      <c r="F51" s="465" t="s">
        <v>2535</v>
      </c>
    </row>
    <row r="52" spans="1:6">
      <c r="A52" s="460" t="s">
        <v>642</v>
      </c>
      <c r="C52" s="347">
        <v>61043</v>
      </c>
      <c r="D52" s="236">
        <v>2324</v>
      </c>
      <c r="E52" s="461" t="s">
        <v>2569</v>
      </c>
      <c r="F52" s="465" t="s">
        <v>2535</v>
      </c>
    </row>
    <row r="53" spans="1:6">
      <c r="A53" s="460" t="s">
        <v>643</v>
      </c>
      <c r="C53" s="347">
        <v>61044</v>
      </c>
      <c r="D53" s="236">
        <v>2330</v>
      </c>
      <c r="E53" s="461" t="s">
        <v>2570</v>
      </c>
      <c r="F53" s="465" t="s">
        <v>2535</v>
      </c>
    </row>
    <row r="54" spans="1:6">
      <c r="A54" s="460" t="s">
        <v>644</v>
      </c>
      <c r="C54" s="347">
        <v>61046</v>
      </c>
      <c r="D54" s="236">
        <v>2321</v>
      </c>
      <c r="E54" s="461" t="s">
        <v>2571</v>
      </c>
      <c r="F54" s="465" t="s">
        <v>2535</v>
      </c>
    </row>
    <row r="55" spans="1:6">
      <c r="A55" s="460" t="s">
        <v>645</v>
      </c>
      <c r="C55" s="347">
        <v>61047</v>
      </c>
      <c r="D55" s="236">
        <v>2330</v>
      </c>
      <c r="E55" s="461" t="s">
        <v>2572</v>
      </c>
      <c r="F55" s="465" t="s">
        <v>2535</v>
      </c>
    </row>
    <row r="56" spans="1:6">
      <c r="A56" s="460" t="s">
        <v>646</v>
      </c>
      <c r="C56" s="347">
        <v>61048</v>
      </c>
      <c r="D56" s="236">
        <v>2323</v>
      </c>
      <c r="E56" s="461" t="s">
        <v>2573</v>
      </c>
      <c r="F56" s="465" t="s">
        <v>2535</v>
      </c>
    </row>
    <row r="57" spans="1:6">
      <c r="A57" s="460" t="s">
        <v>647</v>
      </c>
      <c r="C57" s="347">
        <v>61049</v>
      </c>
      <c r="D57" s="236">
        <v>2325</v>
      </c>
      <c r="E57" s="461" t="s">
        <v>2574</v>
      </c>
      <c r="F57" s="465" t="s">
        <v>2535</v>
      </c>
    </row>
    <row r="58" spans="1:6">
      <c r="A58" s="460" t="s">
        <v>648</v>
      </c>
      <c r="C58" s="347">
        <v>61050</v>
      </c>
      <c r="D58" s="236">
        <v>2330</v>
      </c>
      <c r="E58" s="461" t="s">
        <v>2575</v>
      </c>
      <c r="F58" s="465" t="s">
        <v>2535</v>
      </c>
    </row>
    <row r="59" spans="1:6">
      <c r="A59" s="460" t="s">
        <v>649</v>
      </c>
      <c r="C59" s="347">
        <v>61052</v>
      </c>
      <c r="D59" s="236">
        <v>2330</v>
      </c>
      <c r="E59" s="461" t="s">
        <v>2576</v>
      </c>
      <c r="F59" s="465" t="s">
        <v>2535</v>
      </c>
    </row>
    <row r="60" spans="1:6">
      <c r="A60" s="460" t="s">
        <v>650</v>
      </c>
      <c r="C60" s="347">
        <v>61053</v>
      </c>
      <c r="D60" s="236">
        <v>2333</v>
      </c>
      <c r="E60" s="461" t="s">
        <v>2542</v>
      </c>
      <c r="F60" s="465" t="s">
        <v>2535</v>
      </c>
    </row>
    <row r="61" spans="1:6">
      <c r="A61" s="460" t="s">
        <v>651</v>
      </c>
      <c r="C61" s="347">
        <v>61054</v>
      </c>
      <c r="D61" s="236">
        <v>2315</v>
      </c>
      <c r="E61" s="461" t="s">
        <v>2577</v>
      </c>
      <c r="F61" s="465" t="s">
        <v>2535</v>
      </c>
    </row>
    <row r="62" spans="1:6">
      <c r="A62" s="460" t="s">
        <v>652</v>
      </c>
      <c r="C62" s="347">
        <v>61055</v>
      </c>
      <c r="D62" s="236">
        <v>2300</v>
      </c>
      <c r="E62" s="461" t="s">
        <v>2578</v>
      </c>
      <c r="F62" s="465" t="s">
        <v>2579</v>
      </c>
    </row>
    <row r="63" spans="1:6">
      <c r="A63" s="460" t="s">
        <v>653</v>
      </c>
      <c r="C63" s="347">
        <v>61056</v>
      </c>
      <c r="D63" s="236">
        <v>2320</v>
      </c>
      <c r="E63" s="461" t="s">
        <v>2580</v>
      </c>
      <c r="F63" s="465" t="s">
        <v>2535</v>
      </c>
    </row>
    <row r="64" spans="1:6">
      <c r="A64" s="460" t="s">
        <v>654</v>
      </c>
      <c r="C64" s="347">
        <v>61057</v>
      </c>
      <c r="D64" s="236">
        <v>2259</v>
      </c>
      <c r="E64" s="461" t="s">
        <v>2581</v>
      </c>
      <c r="F64" s="465" t="s">
        <v>2535</v>
      </c>
    </row>
    <row r="65" spans="1:6">
      <c r="A65" s="460" t="s">
        <v>655</v>
      </c>
      <c r="C65" s="347">
        <v>61058</v>
      </c>
      <c r="D65" s="236">
        <v>2337</v>
      </c>
      <c r="E65" s="461" t="s">
        <v>2582</v>
      </c>
      <c r="F65" s="465" t="s">
        <v>2535</v>
      </c>
    </row>
    <row r="66" spans="1:6">
      <c r="A66" s="460" t="s">
        <v>656</v>
      </c>
      <c r="C66" s="347">
        <v>61060</v>
      </c>
      <c r="D66" s="236">
        <v>2330</v>
      </c>
      <c r="E66" s="461" t="s">
        <v>2552</v>
      </c>
      <c r="F66" s="465" t="s">
        <v>2535</v>
      </c>
    </row>
    <row r="67" spans="1:6">
      <c r="A67" s="460" t="s">
        <v>657</v>
      </c>
      <c r="C67" s="347">
        <v>61062</v>
      </c>
      <c r="D67" s="236">
        <v>2320</v>
      </c>
      <c r="E67" s="461" t="s">
        <v>2580</v>
      </c>
      <c r="F67" s="465" t="s">
        <v>2535</v>
      </c>
    </row>
    <row r="68" spans="1:6">
      <c r="A68" s="460" t="s">
        <v>658</v>
      </c>
      <c r="C68" s="347">
        <v>61063</v>
      </c>
      <c r="D68" s="236">
        <v>2304</v>
      </c>
      <c r="E68" s="461" t="s">
        <v>2583</v>
      </c>
      <c r="F68" s="465" t="s">
        <v>2535</v>
      </c>
    </row>
    <row r="69" spans="1:6">
      <c r="A69" s="460" t="s">
        <v>659</v>
      </c>
      <c r="C69" s="347">
        <v>61064</v>
      </c>
      <c r="D69" s="236">
        <v>2324</v>
      </c>
      <c r="E69" s="461" t="s">
        <v>2561</v>
      </c>
      <c r="F69" s="465" t="s">
        <v>2535</v>
      </c>
    </row>
    <row r="70" spans="1:6">
      <c r="A70" s="460" t="s">
        <v>660</v>
      </c>
      <c r="C70" s="347">
        <v>61065</v>
      </c>
      <c r="D70" s="236">
        <v>2336</v>
      </c>
      <c r="E70" s="461" t="s">
        <v>2584</v>
      </c>
      <c r="F70" s="465" t="s">
        <v>2535</v>
      </c>
    </row>
    <row r="71" spans="1:6">
      <c r="A71" s="460" t="s">
        <v>661</v>
      </c>
      <c r="C71" s="347">
        <v>61066</v>
      </c>
      <c r="D71" s="236">
        <v>2336</v>
      </c>
      <c r="E71" s="461" t="s">
        <v>2585</v>
      </c>
      <c r="F71" s="465" t="s">
        <v>2535</v>
      </c>
    </row>
    <row r="72" spans="1:6">
      <c r="A72" s="460" t="s">
        <v>662</v>
      </c>
      <c r="C72" s="347">
        <v>61067</v>
      </c>
      <c r="D72" s="236">
        <v>2336</v>
      </c>
      <c r="E72" s="461" t="s">
        <v>2586</v>
      </c>
      <c r="F72" s="465" t="s">
        <v>2535</v>
      </c>
    </row>
    <row r="73" spans="1:6">
      <c r="A73" s="460" t="s">
        <v>663</v>
      </c>
      <c r="C73" s="347">
        <v>61069</v>
      </c>
      <c r="D73" s="236">
        <v>2337</v>
      </c>
      <c r="E73" s="461" t="s">
        <v>2587</v>
      </c>
      <c r="F73" s="465" t="s">
        <v>2535</v>
      </c>
    </row>
    <row r="74" spans="1:6">
      <c r="A74" s="460" t="s">
        <v>664</v>
      </c>
      <c r="C74" s="347">
        <v>61070</v>
      </c>
      <c r="D74" s="236">
        <v>2330</v>
      </c>
      <c r="E74" s="461" t="s">
        <v>2588</v>
      </c>
      <c r="F74" s="465" t="s">
        <v>2535</v>
      </c>
    </row>
    <row r="75" spans="1:6">
      <c r="A75" s="460" t="s">
        <v>665</v>
      </c>
      <c r="C75" s="347">
        <v>61073</v>
      </c>
      <c r="D75" s="236">
        <v>2329</v>
      </c>
      <c r="E75" s="461" t="s">
        <v>2540</v>
      </c>
      <c r="F75" s="465" t="s">
        <v>2535</v>
      </c>
    </row>
    <row r="76" spans="1:6">
      <c r="A76" s="460" t="s">
        <v>666</v>
      </c>
      <c r="C76" s="347">
        <v>61074</v>
      </c>
      <c r="D76" s="236">
        <v>2261</v>
      </c>
      <c r="E76" s="461" t="s">
        <v>2589</v>
      </c>
      <c r="F76" s="465" t="s">
        <v>2535</v>
      </c>
    </row>
    <row r="77" spans="1:6">
      <c r="A77" s="460" t="s">
        <v>667</v>
      </c>
      <c r="C77" s="347">
        <v>61075</v>
      </c>
      <c r="D77" s="236">
        <v>2329</v>
      </c>
      <c r="E77" s="461" t="s">
        <v>2540</v>
      </c>
      <c r="F77" s="465" t="s">
        <v>2535</v>
      </c>
    </row>
    <row r="78" spans="1:6">
      <c r="A78" s="460" t="s">
        <v>668</v>
      </c>
      <c r="C78" s="347">
        <v>61076</v>
      </c>
      <c r="D78" s="236">
        <v>2324</v>
      </c>
      <c r="E78" s="461" t="s">
        <v>2590</v>
      </c>
      <c r="F78" s="465" t="s">
        <v>2535</v>
      </c>
    </row>
    <row r="79" spans="1:6">
      <c r="A79" s="460" t="s">
        <v>669</v>
      </c>
      <c r="C79" s="347">
        <v>61077</v>
      </c>
      <c r="D79" s="236">
        <v>2326</v>
      </c>
      <c r="E79" s="461" t="s">
        <v>2591</v>
      </c>
      <c r="F79" s="465" t="s">
        <v>2535</v>
      </c>
    </row>
    <row r="80" spans="1:6">
      <c r="A80" s="460" t="s">
        <v>1230</v>
      </c>
      <c r="C80" s="347">
        <v>61078</v>
      </c>
      <c r="D80" s="236">
        <v>2318</v>
      </c>
      <c r="E80" s="461" t="s">
        <v>2592</v>
      </c>
      <c r="F80" s="465" t="s">
        <v>2579</v>
      </c>
    </row>
    <row r="81" spans="1:6">
      <c r="A81" s="460" t="s">
        <v>1231</v>
      </c>
      <c r="C81" s="347">
        <v>61079</v>
      </c>
      <c r="D81" s="236">
        <v>2337</v>
      </c>
      <c r="E81" s="461" t="s">
        <v>2593</v>
      </c>
      <c r="F81" s="465" t="s">
        <v>2535</v>
      </c>
    </row>
    <row r="82" spans="1:6">
      <c r="A82" s="460" t="s">
        <v>1232</v>
      </c>
      <c r="C82" s="347">
        <v>61080</v>
      </c>
      <c r="D82" s="236">
        <v>2337</v>
      </c>
      <c r="E82" s="461" t="s">
        <v>2594</v>
      </c>
      <c r="F82" s="465" t="s">
        <v>2535</v>
      </c>
    </row>
    <row r="83" spans="1:6">
      <c r="A83" s="460" t="s">
        <v>1233</v>
      </c>
      <c r="C83" s="347">
        <v>61081</v>
      </c>
      <c r="D83" s="236">
        <v>2323</v>
      </c>
      <c r="E83" s="461" t="s">
        <v>2595</v>
      </c>
      <c r="F83" s="465" t="s">
        <v>2535</v>
      </c>
    </row>
    <row r="84" spans="1:6">
      <c r="A84" s="460" t="s">
        <v>1234</v>
      </c>
      <c r="C84" s="347">
        <v>61082</v>
      </c>
      <c r="D84" s="236">
        <v>2259</v>
      </c>
      <c r="E84" s="461" t="s">
        <v>2596</v>
      </c>
      <c r="F84" s="465" t="s">
        <v>2535</v>
      </c>
    </row>
    <row r="85" spans="1:6">
      <c r="A85" s="460" t="s">
        <v>1235</v>
      </c>
      <c r="C85" s="347">
        <v>61083</v>
      </c>
      <c r="D85" s="236">
        <v>2259</v>
      </c>
      <c r="E85" s="461" t="s">
        <v>2597</v>
      </c>
      <c r="F85" s="465" t="s">
        <v>2535</v>
      </c>
    </row>
    <row r="86" spans="1:6">
      <c r="A86" s="460" t="s">
        <v>1236</v>
      </c>
      <c r="C86" s="347">
        <v>61084</v>
      </c>
      <c r="D86" s="236">
        <v>2329</v>
      </c>
      <c r="E86" s="461" t="s">
        <v>2540</v>
      </c>
      <c r="F86" s="465" t="s">
        <v>2535</v>
      </c>
    </row>
    <row r="87" spans="1:6">
      <c r="A87" s="460" t="s">
        <v>1237</v>
      </c>
      <c r="C87" s="347">
        <v>61085</v>
      </c>
      <c r="D87" s="236">
        <v>2325</v>
      </c>
      <c r="E87" s="461" t="s">
        <v>2598</v>
      </c>
      <c r="F87" s="465" t="s">
        <v>2535</v>
      </c>
    </row>
    <row r="88" spans="1:6">
      <c r="A88" s="460" t="s">
        <v>1238</v>
      </c>
      <c r="C88" s="347">
        <v>61086</v>
      </c>
      <c r="D88" s="236">
        <v>2330</v>
      </c>
      <c r="E88" s="461" t="s">
        <v>2552</v>
      </c>
      <c r="F88" s="465" t="s">
        <v>2535</v>
      </c>
    </row>
    <row r="89" spans="1:6">
      <c r="A89" s="460" t="s">
        <v>1239</v>
      </c>
      <c r="C89" s="347">
        <v>61087</v>
      </c>
      <c r="D89" s="236">
        <v>2250</v>
      </c>
      <c r="E89" s="461" t="s">
        <v>2599</v>
      </c>
      <c r="F89" s="465" t="s">
        <v>2579</v>
      </c>
    </row>
    <row r="90" spans="1:6">
      <c r="A90" s="460" t="s">
        <v>1240</v>
      </c>
      <c r="C90" s="347">
        <v>61089</v>
      </c>
      <c r="D90" s="236">
        <v>2337</v>
      </c>
      <c r="E90" s="461" t="s">
        <v>2600</v>
      </c>
      <c r="F90" s="465" t="s">
        <v>2535</v>
      </c>
    </row>
    <row r="91" spans="1:6">
      <c r="A91" s="460" t="s">
        <v>1241</v>
      </c>
      <c r="C91" s="347">
        <v>61090</v>
      </c>
      <c r="D91" s="236">
        <v>2325</v>
      </c>
      <c r="E91" s="461" t="s">
        <v>2574</v>
      </c>
      <c r="F91" s="465" t="s">
        <v>2535</v>
      </c>
    </row>
    <row r="92" spans="1:6">
      <c r="A92" s="460" t="s">
        <v>1242</v>
      </c>
      <c r="C92" s="347">
        <v>61091</v>
      </c>
      <c r="D92" s="236">
        <v>2325</v>
      </c>
      <c r="E92" s="461" t="s">
        <v>2598</v>
      </c>
      <c r="F92" s="465" t="s">
        <v>2535</v>
      </c>
    </row>
    <row r="93" spans="1:6">
      <c r="A93" s="460" t="s">
        <v>1243</v>
      </c>
      <c r="C93" s="347">
        <v>61092</v>
      </c>
      <c r="D93" s="236">
        <v>2335</v>
      </c>
      <c r="E93" s="461" t="s">
        <v>2601</v>
      </c>
      <c r="F93" s="465" t="s">
        <v>2535</v>
      </c>
    </row>
    <row r="94" spans="1:6">
      <c r="A94" s="460" t="s">
        <v>1244</v>
      </c>
      <c r="C94" s="347">
        <v>61093</v>
      </c>
      <c r="D94" s="236">
        <v>2258</v>
      </c>
      <c r="E94" s="461" t="s">
        <v>2602</v>
      </c>
      <c r="F94" s="465" t="s">
        <v>2535</v>
      </c>
    </row>
    <row r="95" spans="1:6">
      <c r="A95" s="460" t="s">
        <v>1245</v>
      </c>
      <c r="C95" s="347">
        <v>61094</v>
      </c>
      <c r="D95" s="236">
        <v>2337</v>
      </c>
      <c r="E95" s="461" t="s">
        <v>2603</v>
      </c>
      <c r="F95" s="465" t="s">
        <v>2535</v>
      </c>
    </row>
    <row r="96" spans="1:6">
      <c r="A96" s="460" t="s">
        <v>1246</v>
      </c>
      <c r="C96" s="347">
        <v>61095</v>
      </c>
      <c r="D96" s="236">
        <v>2336</v>
      </c>
      <c r="E96" s="461" t="s">
        <v>2585</v>
      </c>
      <c r="F96" s="465" t="s">
        <v>2535</v>
      </c>
    </row>
    <row r="97" spans="1:6">
      <c r="A97" s="460" t="s">
        <v>1247</v>
      </c>
      <c r="C97" s="347">
        <v>61097</v>
      </c>
      <c r="D97" s="236">
        <v>2337</v>
      </c>
      <c r="E97" s="461" t="s">
        <v>2604</v>
      </c>
      <c r="F97" s="465" t="s">
        <v>2535</v>
      </c>
    </row>
    <row r="98" spans="1:6">
      <c r="A98" s="460" t="s">
        <v>1248</v>
      </c>
      <c r="C98" s="347">
        <v>61098</v>
      </c>
      <c r="D98" s="236">
        <v>2337</v>
      </c>
      <c r="E98" s="461" t="s">
        <v>2594</v>
      </c>
      <c r="F98" s="465" t="s">
        <v>2535</v>
      </c>
    </row>
    <row r="99" spans="1:6">
      <c r="A99" s="460" t="s">
        <v>1249</v>
      </c>
      <c r="C99" s="347">
        <v>61099</v>
      </c>
      <c r="D99" s="236">
        <v>2333</v>
      </c>
      <c r="E99" s="461" t="s">
        <v>2605</v>
      </c>
      <c r="F99" s="465" t="s">
        <v>2535</v>
      </c>
    </row>
    <row r="100" spans="1:6">
      <c r="A100" s="460" t="s">
        <v>1250</v>
      </c>
      <c r="C100" s="347">
        <v>61100</v>
      </c>
      <c r="D100" s="236">
        <v>2330</v>
      </c>
      <c r="E100" s="461" t="s">
        <v>2606</v>
      </c>
      <c r="F100" s="465" t="s">
        <v>2535</v>
      </c>
    </row>
    <row r="101" spans="1:6">
      <c r="A101" s="460" t="s">
        <v>1251</v>
      </c>
      <c r="C101" s="347">
        <v>61101</v>
      </c>
      <c r="D101" s="236">
        <v>2321</v>
      </c>
      <c r="E101" s="461" t="s">
        <v>2607</v>
      </c>
      <c r="F101" s="465" t="s">
        <v>2535</v>
      </c>
    </row>
    <row r="102" spans="1:6">
      <c r="A102" s="460" t="s">
        <v>1252</v>
      </c>
      <c r="C102" s="347">
        <v>61102</v>
      </c>
      <c r="D102" s="236">
        <v>2337</v>
      </c>
      <c r="E102" s="461" t="s">
        <v>2587</v>
      </c>
      <c r="F102" s="465" t="s">
        <v>2535</v>
      </c>
    </row>
    <row r="103" spans="1:6">
      <c r="A103" s="460" t="s">
        <v>1253</v>
      </c>
      <c r="C103" s="347">
        <v>61103</v>
      </c>
      <c r="D103" s="236">
        <v>2325</v>
      </c>
      <c r="E103" s="461" t="s">
        <v>2608</v>
      </c>
      <c r="F103" s="465" t="s">
        <v>2535</v>
      </c>
    </row>
    <row r="104" spans="1:6">
      <c r="A104" s="460" t="s">
        <v>1254</v>
      </c>
      <c r="C104" s="347">
        <v>61104</v>
      </c>
      <c r="D104" s="236">
        <v>2337</v>
      </c>
      <c r="E104" s="461" t="s">
        <v>2609</v>
      </c>
      <c r="F104" s="465" t="s">
        <v>2535</v>
      </c>
    </row>
    <row r="105" spans="1:6">
      <c r="A105" s="460" t="s">
        <v>1255</v>
      </c>
      <c r="C105" s="347">
        <v>61105</v>
      </c>
      <c r="D105" s="236">
        <v>2333</v>
      </c>
      <c r="E105" s="461" t="s">
        <v>2566</v>
      </c>
      <c r="F105" s="465" t="s">
        <v>2535</v>
      </c>
    </row>
    <row r="106" spans="1:6">
      <c r="A106" s="460" t="s">
        <v>1256</v>
      </c>
      <c r="C106" s="347">
        <v>61107</v>
      </c>
      <c r="D106" s="236">
        <v>2336</v>
      </c>
      <c r="E106" s="461" t="s">
        <v>2586</v>
      </c>
      <c r="F106" s="465" t="s">
        <v>2535</v>
      </c>
    </row>
    <row r="107" spans="1:6">
      <c r="A107" s="460" t="s">
        <v>1257</v>
      </c>
      <c r="C107" s="347">
        <v>61108</v>
      </c>
      <c r="D107" s="236">
        <v>2250</v>
      </c>
      <c r="E107" s="461" t="s">
        <v>2610</v>
      </c>
      <c r="F107" s="465" t="s">
        <v>2535</v>
      </c>
    </row>
    <row r="108" spans="1:6">
      <c r="A108" s="460" t="s">
        <v>1258</v>
      </c>
      <c r="C108" s="347">
        <v>61109</v>
      </c>
      <c r="D108" s="236">
        <v>2336</v>
      </c>
      <c r="E108" s="461" t="s">
        <v>2586</v>
      </c>
      <c r="F108" s="465" t="s">
        <v>2535</v>
      </c>
    </row>
    <row r="109" spans="1:6">
      <c r="A109" s="460" t="s">
        <v>1259</v>
      </c>
      <c r="C109" s="347">
        <v>61110</v>
      </c>
      <c r="D109" s="236">
        <v>2330</v>
      </c>
      <c r="E109" s="461" t="s">
        <v>2560</v>
      </c>
      <c r="F109" s="465" t="s">
        <v>2535</v>
      </c>
    </row>
    <row r="110" spans="1:6">
      <c r="A110" s="460" t="s">
        <v>1260</v>
      </c>
      <c r="C110" s="347">
        <v>61111</v>
      </c>
      <c r="D110" s="236">
        <v>2328</v>
      </c>
      <c r="E110" s="461" t="s">
        <v>2611</v>
      </c>
      <c r="F110" s="465" t="s">
        <v>2535</v>
      </c>
    </row>
    <row r="111" spans="1:6">
      <c r="A111" s="460" t="s">
        <v>1261</v>
      </c>
      <c r="C111" s="347">
        <v>61112</v>
      </c>
      <c r="D111" s="236">
        <v>2328</v>
      </c>
      <c r="E111" s="461" t="s">
        <v>2612</v>
      </c>
      <c r="F111" s="465" t="s">
        <v>2535</v>
      </c>
    </row>
    <row r="112" spans="1:6">
      <c r="A112" s="460" t="s">
        <v>1262</v>
      </c>
      <c r="C112" s="347">
        <v>61113</v>
      </c>
      <c r="D112" s="236">
        <v>2329</v>
      </c>
      <c r="E112" s="461" t="s">
        <v>2540</v>
      </c>
      <c r="F112" s="465" t="s">
        <v>2535</v>
      </c>
    </row>
    <row r="113" spans="1:6">
      <c r="A113" s="460" t="s">
        <v>1263</v>
      </c>
      <c r="C113" s="347">
        <v>61114</v>
      </c>
      <c r="D113" s="236">
        <v>2329</v>
      </c>
      <c r="E113" s="461" t="s">
        <v>2540</v>
      </c>
      <c r="F113" s="465" t="s">
        <v>2535</v>
      </c>
    </row>
    <row r="114" spans="1:6">
      <c r="A114" s="460" t="s">
        <v>1264</v>
      </c>
      <c r="C114" s="347">
        <v>61115</v>
      </c>
      <c r="D114" s="236">
        <v>2330</v>
      </c>
      <c r="E114" s="461" t="s">
        <v>2613</v>
      </c>
      <c r="F114" s="465" t="s">
        <v>2535</v>
      </c>
    </row>
    <row r="115" spans="1:6">
      <c r="A115" s="460" t="s">
        <v>1265</v>
      </c>
      <c r="C115" s="347">
        <v>61116</v>
      </c>
      <c r="D115" s="236">
        <v>2322</v>
      </c>
      <c r="E115" s="461" t="s">
        <v>2614</v>
      </c>
      <c r="F115" s="465" t="s">
        <v>2535</v>
      </c>
    </row>
    <row r="116" spans="1:6">
      <c r="A116" s="460" t="s">
        <v>1266</v>
      </c>
      <c r="C116" s="347">
        <v>61118</v>
      </c>
      <c r="D116" s="236">
        <v>2333</v>
      </c>
      <c r="E116" s="461" t="s">
        <v>2615</v>
      </c>
      <c r="F116" s="465" t="s">
        <v>2535</v>
      </c>
    </row>
    <row r="117" spans="1:6">
      <c r="A117" s="460" t="s">
        <v>1267</v>
      </c>
      <c r="C117" s="347">
        <v>61120</v>
      </c>
      <c r="D117" s="236">
        <v>2329</v>
      </c>
      <c r="E117" s="461" t="s">
        <v>2616</v>
      </c>
      <c r="F117" s="465" t="s">
        <v>2535</v>
      </c>
    </row>
    <row r="118" spans="1:6">
      <c r="A118" s="460" t="s">
        <v>1268</v>
      </c>
      <c r="C118" s="347">
        <v>61123</v>
      </c>
      <c r="D118" s="236">
        <v>2336</v>
      </c>
      <c r="E118" s="461" t="s">
        <v>2538</v>
      </c>
      <c r="F118" s="465" t="s">
        <v>2535</v>
      </c>
    </row>
    <row r="119" spans="1:6">
      <c r="A119" s="460" t="s">
        <v>1269</v>
      </c>
      <c r="C119" s="347">
        <v>61124</v>
      </c>
      <c r="D119" s="236">
        <v>2333</v>
      </c>
      <c r="E119" s="461" t="s">
        <v>2542</v>
      </c>
      <c r="F119" s="465" t="s">
        <v>2535</v>
      </c>
    </row>
    <row r="120" spans="1:6">
      <c r="A120" s="460" t="s">
        <v>1270</v>
      </c>
      <c r="C120" s="347">
        <v>61125</v>
      </c>
      <c r="D120" s="236">
        <v>2320</v>
      </c>
      <c r="E120" s="461" t="s">
        <v>2617</v>
      </c>
      <c r="F120" s="465" t="s">
        <v>2535</v>
      </c>
    </row>
    <row r="121" spans="1:6">
      <c r="A121" s="460" t="s">
        <v>1271</v>
      </c>
      <c r="C121" s="347">
        <v>61126</v>
      </c>
      <c r="D121" s="236">
        <v>2336</v>
      </c>
      <c r="E121" s="461" t="s">
        <v>2538</v>
      </c>
      <c r="F121" s="465" t="s">
        <v>2535</v>
      </c>
    </row>
    <row r="122" spans="1:6">
      <c r="A122" s="460" t="s">
        <v>1272</v>
      </c>
      <c r="C122" s="347">
        <v>61127</v>
      </c>
      <c r="D122" s="236">
        <v>2325</v>
      </c>
      <c r="E122" s="461" t="s">
        <v>2574</v>
      </c>
      <c r="F122" s="465" t="s">
        <v>2535</v>
      </c>
    </row>
    <row r="123" spans="1:6">
      <c r="A123" s="460" t="s">
        <v>1273</v>
      </c>
      <c r="C123" s="347">
        <v>61128</v>
      </c>
      <c r="D123" s="236">
        <v>2329</v>
      </c>
      <c r="E123" s="461" t="s">
        <v>2540</v>
      </c>
      <c r="F123" s="465" t="s">
        <v>2535</v>
      </c>
    </row>
    <row r="124" spans="1:6">
      <c r="A124" s="460" t="s">
        <v>1274</v>
      </c>
      <c r="C124" s="347">
        <v>61130</v>
      </c>
      <c r="D124" s="236">
        <v>2330</v>
      </c>
      <c r="E124" s="461" t="s">
        <v>2618</v>
      </c>
      <c r="F124" s="465" t="s">
        <v>2535</v>
      </c>
    </row>
    <row r="125" spans="1:6">
      <c r="A125" s="460" t="s">
        <v>1275</v>
      </c>
      <c r="C125" s="347">
        <v>61132</v>
      </c>
      <c r="D125" s="236">
        <v>2325</v>
      </c>
      <c r="E125" s="461" t="s">
        <v>2598</v>
      </c>
      <c r="F125" s="465" t="s">
        <v>2535</v>
      </c>
    </row>
    <row r="126" spans="1:6">
      <c r="A126" s="460" t="s">
        <v>1276</v>
      </c>
      <c r="C126" s="347">
        <v>61133</v>
      </c>
      <c r="D126" s="236">
        <v>2283</v>
      </c>
      <c r="E126" s="461" t="s">
        <v>2619</v>
      </c>
      <c r="F126" s="465" t="s">
        <v>2535</v>
      </c>
    </row>
    <row r="127" spans="1:6">
      <c r="A127" s="460" t="s">
        <v>1277</v>
      </c>
      <c r="C127" s="347">
        <v>61134</v>
      </c>
      <c r="D127" s="236">
        <v>2328</v>
      </c>
      <c r="E127" s="461" t="s">
        <v>2620</v>
      </c>
      <c r="F127" s="465" t="s">
        <v>2535</v>
      </c>
    </row>
    <row r="128" spans="1:6">
      <c r="A128" s="460" t="s">
        <v>1278</v>
      </c>
      <c r="C128" s="347">
        <v>61135</v>
      </c>
      <c r="D128" s="236">
        <v>2336</v>
      </c>
      <c r="E128" s="461" t="s">
        <v>2586</v>
      </c>
      <c r="F128" s="465" t="s">
        <v>2535</v>
      </c>
    </row>
    <row r="129" spans="1:6">
      <c r="A129" s="460" t="s">
        <v>1279</v>
      </c>
      <c r="C129" s="347">
        <v>61137</v>
      </c>
      <c r="D129" s="236">
        <v>2259</v>
      </c>
      <c r="E129" s="461" t="s">
        <v>2621</v>
      </c>
      <c r="F129" s="465" t="s">
        <v>2535</v>
      </c>
    </row>
    <row r="130" spans="1:6">
      <c r="A130" s="460" t="s">
        <v>1280</v>
      </c>
      <c r="C130" s="347">
        <v>61138</v>
      </c>
      <c r="D130" s="236">
        <v>2333</v>
      </c>
      <c r="E130" s="461" t="s">
        <v>2566</v>
      </c>
      <c r="F130" s="465" t="s">
        <v>2535</v>
      </c>
    </row>
    <row r="131" spans="1:6">
      <c r="A131" s="460" t="s">
        <v>1281</v>
      </c>
      <c r="C131" s="347">
        <v>61139</v>
      </c>
      <c r="D131" s="236">
        <v>2325</v>
      </c>
      <c r="E131" s="461" t="s">
        <v>2598</v>
      </c>
      <c r="F131" s="465" t="s">
        <v>2535</v>
      </c>
    </row>
    <row r="132" spans="1:6">
      <c r="A132" s="460" t="s">
        <v>1282</v>
      </c>
      <c r="C132" s="347">
        <v>61140</v>
      </c>
      <c r="D132" s="236">
        <v>2325</v>
      </c>
      <c r="E132" s="461" t="s">
        <v>2622</v>
      </c>
      <c r="F132" s="465" t="s">
        <v>2535</v>
      </c>
    </row>
    <row r="133" spans="1:6">
      <c r="A133" s="460" t="s">
        <v>1283</v>
      </c>
      <c r="C133" s="347">
        <v>61141</v>
      </c>
      <c r="D133" s="236">
        <v>2325</v>
      </c>
      <c r="E133" s="461" t="s">
        <v>2623</v>
      </c>
      <c r="F133" s="465" t="s">
        <v>2535</v>
      </c>
    </row>
    <row r="134" spans="1:6">
      <c r="A134" s="460" t="s">
        <v>1284</v>
      </c>
      <c r="C134" s="347">
        <v>61142</v>
      </c>
      <c r="D134" s="236">
        <v>2250</v>
      </c>
      <c r="E134" s="461" t="s">
        <v>2559</v>
      </c>
      <c r="F134" s="465" t="s">
        <v>2535</v>
      </c>
    </row>
    <row r="135" spans="1:6">
      <c r="A135" s="460" t="s">
        <v>1285</v>
      </c>
      <c r="C135" s="347">
        <v>61143</v>
      </c>
      <c r="D135" s="236">
        <v>2330</v>
      </c>
      <c r="E135" s="461" t="s">
        <v>2624</v>
      </c>
      <c r="F135" s="465" t="s">
        <v>2535</v>
      </c>
    </row>
    <row r="136" spans="1:6">
      <c r="A136" s="460" t="s">
        <v>1286</v>
      </c>
      <c r="C136" s="347">
        <v>61144</v>
      </c>
      <c r="D136" s="236">
        <v>2337</v>
      </c>
      <c r="E136" s="461" t="s">
        <v>2625</v>
      </c>
      <c r="F136" s="465" t="s">
        <v>2535</v>
      </c>
    </row>
    <row r="137" spans="1:6">
      <c r="A137" s="460" t="s">
        <v>1287</v>
      </c>
      <c r="C137" s="347">
        <v>61146</v>
      </c>
      <c r="D137" s="236">
        <v>2330</v>
      </c>
      <c r="E137" s="461" t="s">
        <v>2613</v>
      </c>
      <c r="F137" s="465" t="s">
        <v>2535</v>
      </c>
    </row>
    <row r="138" spans="1:6">
      <c r="A138" s="460" t="s">
        <v>1288</v>
      </c>
      <c r="C138" s="347">
        <v>61147</v>
      </c>
      <c r="D138" s="236">
        <v>2320</v>
      </c>
      <c r="E138" s="461" t="s">
        <v>2580</v>
      </c>
      <c r="F138" s="465" t="s">
        <v>2535</v>
      </c>
    </row>
    <row r="139" spans="1:6">
      <c r="A139" s="460" t="s">
        <v>1289</v>
      </c>
      <c r="C139" s="347">
        <v>61148</v>
      </c>
      <c r="D139" s="236">
        <v>2337</v>
      </c>
      <c r="E139" s="461" t="s">
        <v>2626</v>
      </c>
      <c r="F139" s="465" t="s">
        <v>2535</v>
      </c>
    </row>
    <row r="140" spans="1:6">
      <c r="A140" s="460" t="s">
        <v>1290</v>
      </c>
      <c r="C140" s="347">
        <v>61150</v>
      </c>
      <c r="D140" s="236">
        <v>2330</v>
      </c>
      <c r="E140" s="461" t="s">
        <v>2624</v>
      </c>
      <c r="F140" s="465" t="s">
        <v>2535</v>
      </c>
    </row>
    <row r="141" spans="1:6">
      <c r="A141" s="460" t="s">
        <v>1291</v>
      </c>
      <c r="C141" s="347">
        <v>61152</v>
      </c>
      <c r="D141" s="236">
        <v>2325</v>
      </c>
      <c r="E141" s="461" t="s">
        <v>2627</v>
      </c>
      <c r="F141" s="465" t="s">
        <v>2535</v>
      </c>
    </row>
    <row r="142" spans="1:6">
      <c r="A142" s="460" t="s">
        <v>1292</v>
      </c>
      <c r="C142" s="347">
        <v>61154</v>
      </c>
      <c r="D142" s="236">
        <v>2325</v>
      </c>
      <c r="E142" s="461" t="s">
        <v>2627</v>
      </c>
      <c r="F142" s="465" t="s">
        <v>2535</v>
      </c>
    </row>
    <row r="143" spans="1:6">
      <c r="A143" s="460" t="s">
        <v>1293</v>
      </c>
      <c r="C143" s="347">
        <v>61155</v>
      </c>
      <c r="D143" s="236">
        <v>2337</v>
      </c>
      <c r="E143" s="461" t="s">
        <v>2609</v>
      </c>
      <c r="F143" s="465" t="s">
        <v>2535</v>
      </c>
    </row>
    <row r="144" spans="1:6">
      <c r="A144" s="460" t="s">
        <v>1294</v>
      </c>
      <c r="C144" s="347">
        <v>61156</v>
      </c>
      <c r="D144" s="236">
        <v>2330</v>
      </c>
      <c r="E144" s="461" t="s">
        <v>2628</v>
      </c>
      <c r="F144" s="465" t="s">
        <v>2535</v>
      </c>
    </row>
    <row r="145" spans="1:6">
      <c r="A145" s="460" t="s">
        <v>1295</v>
      </c>
      <c r="C145" s="347">
        <v>61157</v>
      </c>
      <c r="D145" s="236">
        <v>2337</v>
      </c>
      <c r="E145" s="461" t="s">
        <v>2629</v>
      </c>
      <c r="F145" s="465" t="s">
        <v>2535</v>
      </c>
    </row>
    <row r="146" spans="1:6">
      <c r="A146" s="460" t="s">
        <v>1296</v>
      </c>
      <c r="C146" s="347">
        <v>61158</v>
      </c>
      <c r="D146" s="236">
        <v>2330</v>
      </c>
      <c r="E146" s="461" t="s">
        <v>2630</v>
      </c>
      <c r="F146" s="465" t="s">
        <v>2535</v>
      </c>
    </row>
    <row r="147" spans="1:6">
      <c r="A147" s="460" t="s">
        <v>1297</v>
      </c>
      <c r="C147" s="347">
        <v>61159</v>
      </c>
      <c r="D147" s="236">
        <v>2325</v>
      </c>
      <c r="E147" s="461" t="s">
        <v>2574</v>
      </c>
      <c r="F147" s="465" t="s">
        <v>2535</v>
      </c>
    </row>
    <row r="148" spans="1:6">
      <c r="A148" s="460" t="s">
        <v>1298</v>
      </c>
      <c r="C148" s="347">
        <v>61161</v>
      </c>
      <c r="D148" s="236">
        <v>2328</v>
      </c>
      <c r="E148" s="461" t="s">
        <v>2631</v>
      </c>
      <c r="F148" s="465" t="s">
        <v>2535</v>
      </c>
    </row>
    <row r="149" spans="1:6">
      <c r="A149" s="460" t="s">
        <v>1299</v>
      </c>
      <c r="C149" s="347">
        <v>61162</v>
      </c>
      <c r="D149" s="236">
        <v>2330</v>
      </c>
      <c r="E149" s="461" t="s">
        <v>2560</v>
      </c>
      <c r="F149" s="465" t="s">
        <v>2535</v>
      </c>
    </row>
    <row r="150" spans="1:6">
      <c r="A150" s="460" t="s">
        <v>1300</v>
      </c>
      <c r="C150" s="347">
        <v>61163</v>
      </c>
      <c r="D150" s="236">
        <v>2337</v>
      </c>
      <c r="E150" s="461" t="s">
        <v>2536</v>
      </c>
      <c r="F150" s="465" t="s">
        <v>2535</v>
      </c>
    </row>
    <row r="151" spans="1:6">
      <c r="A151" s="460" t="s">
        <v>1301</v>
      </c>
      <c r="C151" s="347">
        <v>61164</v>
      </c>
      <c r="D151" s="236">
        <v>2325</v>
      </c>
      <c r="E151" s="461" t="s">
        <v>2598</v>
      </c>
      <c r="F151" s="465" t="s">
        <v>2535</v>
      </c>
    </row>
    <row r="152" spans="1:6">
      <c r="A152" s="460" t="s">
        <v>1302</v>
      </c>
      <c r="C152" s="347">
        <v>61165</v>
      </c>
      <c r="D152" s="236">
        <v>2250</v>
      </c>
      <c r="E152" s="461" t="s">
        <v>2559</v>
      </c>
      <c r="F152" s="465" t="s">
        <v>2535</v>
      </c>
    </row>
    <row r="153" spans="1:6">
      <c r="A153" s="460" t="s">
        <v>1303</v>
      </c>
      <c r="C153" s="347">
        <v>61167</v>
      </c>
      <c r="D153" s="236">
        <v>2335</v>
      </c>
      <c r="E153" s="461" t="s">
        <v>2632</v>
      </c>
      <c r="F153" s="465" t="s">
        <v>2535</v>
      </c>
    </row>
    <row r="154" spans="1:6">
      <c r="A154" s="460" t="s">
        <v>1304</v>
      </c>
      <c r="C154" s="347">
        <v>61168</v>
      </c>
      <c r="D154" s="236">
        <v>2328</v>
      </c>
      <c r="E154" s="461" t="s">
        <v>2633</v>
      </c>
      <c r="F154" s="465" t="s">
        <v>2535</v>
      </c>
    </row>
    <row r="155" spans="1:6">
      <c r="A155" s="460" t="s">
        <v>1305</v>
      </c>
      <c r="C155" s="347">
        <v>61171</v>
      </c>
      <c r="D155" s="236">
        <v>2330</v>
      </c>
      <c r="E155" s="461" t="s">
        <v>2634</v>
      </c>
      <c r="F155" s="465" t="s">
        <v>2535</v>
      </c>
    </row>
    <row r="156" spans="1:6">
      <c r="A156" s="460" t="s">
        <v>1306</v>
      </c>
      <c r="C156" s="347">
        <v>61172</v>
      </c>
      <c r="D156" s="236">
        <v>2330</v>
      </c>
      <c r="E156" s="461" t="s">
        <v>2624</v>
      </c>
      <c r="F156" s="465" t="s">
        <v>2535</v>
      </c>
    </row>
    <row r="157" spans="1:6">
      <c r="A157" s="460" t="s">
        <v>1307</v>
      </c>
      <c r="C157" s="347">
        <v>61173</v>
      </c>
      <c r="D157" s="236">
        <v>2330</v>
      </c>
      <c r="E157" s="461" t="s">
        <v>2635</v>
      </c>
      <c r="F157" s="465" t="s">
        <v>2535</v>
      </c>
    </row>
    <row r="158" spans="1:6">
      <c r="A158" s="460" t="s">
        <v>1308</v>
      </c>
      <c r="C158" s="347">
        <v>61174</v>
      </c>
      <c r="D158" s="236">
        <v>2325</v>
      </c>
      <c r="E158" s="461" t="s">
        <v>2636</v>
      </c>
      <c r="F158" s="465" t="s">
        <v>2535</v>
      </c>
    </row>
    <row r="159" spans="1:6">
      <c r="A159" s="460" t="s">
        <v>1309</v>
      </c>
      <c r="C159" s="347">
        <v>61175</v>
      </c>
      <c r="D159" s="236">
        <v>2330</v>
      </c>
      <c r="E159" s="461" t="s">
        <v>2635</v>
      </c>
      <c r="F159" s="465" t="s">
        <v>2535</v>
      </c>
    </row>
    <row r="160" spans="1:6">
      <c r="A160" s="460" t="s">
        <v>1310</v>
      </c>
      <c r="C160" s="347">
        <v>61176</v>
      </c>
      <c r="D160" s="236">
        <v>2330</v>
      </c>
      <c r="E160" s="461" t="s">
        <v>2572</v>
      </c>
      <c r="F160" s="465" t="s">
        <v>2535</v>
      </c>
    </row>
    <row r="161" spans="1:6">
      <c r="A161" s="460" t="s">
        <v>1311</v>
      </c>
      <c r="C161" s="347">
        <v>61177</v>
      </c>
      <c r="D161" s="236">
        <v>2325</v>
      </c>
      <c r="E161" s="461" t="s">
        <v>2637</v>
      </c>
      <c r="F161" s="465" t="s">
        <v>2535</v>
      </c>
    </row>
    <row r="162" spans="1:6">
      <c r="A162" s="460" t="s">
        <v>1312</v>
      </c>
      <c r="C162" s="347">
        <v>61178</v>
      </c>
      <c r="D162" s="236">
        <v>2330</v>
      </c>
      <c r="E162" s="461" t="s">
        <v>2560</v>
      </c>
      <c r="F162" s="465" t="s">
        <v>2535</v>
      </c>
    </row>
    <row r="163" spans="1:6">
      <c r="A163" s="460" t="s">
        <v>1313</v>
      </c>
      <c r="C163" s="347">
        <v>61179</v>
      </c>
      <c r="D163" s="236">
        <v>2336</v>
      </c>
      <c r="E163" s="461" t="s">
        <v>2638</v>
      </c>
      <c r="F163" s="465" t="s">
        <v>2535</v>
      </c>
    </row>
    <row r="164" spans="1:6">
      <c r="A164" s="460" t="s">
        <v>1314</v>
      </c>
      <c r="C164" s="347">
        <v>61180</v>
      </c>
      <c r="D164" s="236">
        <v>2331</v>
      </c>
      <c r="E164" s="461" t="s">
        <v>2639</v>
      </c>
      <c r="F164" s="465" t="s">
        <v>2535</v>
      </c>
    </row>
    <row r="165" spans="1:6">
      <c r="A165" s="460" t="s">
        <v>1315</v>
      </c>
      <c r="C165" s="347">
        <v>61181</v>
      </c>
      <c r="D165" s="236">
        <v>2331</v>
      </c>
      <c r="E165" s="461" t="s">
        <v>2639</v>
      </c>
      <c r="F165" s="465" t="s">
        <v>2535</v>
      </c>
    </row>
    <row r="166" spans="1:6">
      <c r="A166" s="460" t="s">
        <v>1316</v>
      </c>
      <c r="C166" s="347">
        <v>61182</v>
      </c>
      <c r="D166" s="236">
        <v>2330</v>
      </c>
      <c r="E166" s="461" t="s">
        <v>2635</v>
      </c>
      <c r="F166" s="465" t="s">
        <v>2535</v>
      </c>
    </row>
    <row r="167" spans="1:6">
      <c r="A167" s="460" t="s">
        <v>1317</v>
      </c>
      <c r="C167" s="347">
        <v>61183</v>
      </c>
      <c r="D167" s="236">
        <v>2325</v>
      </c>
      <c r="E167" s="461" t="s">
        <v>2637</v>
      </c>
      <c r="F167" s="465" t="s">
        <v>2535</v>
      </c>
    </row>
    <row r="168" spans="1:6">
      <c r="A168" s="460" t="s">
        <v>1318</v>
      </c>
      <c r="C168" s="347">
        <v>61185</v>
      </c>
      <c r="D168" s="236">
        <v>2337</v>
      </c>
      <c r="E168" s="461" t="s">
        <v>2603</v>
      </c>
      <c r="F168" s="465" t="s">
        <v>2535</v>
      </c>
    </row>
    <row r="169" spans="1:6">
      <c r="A169" s="460" t="s">
        <v>1319</v>
      </c>
      <c r="C169" s="347">
        <v>61186</v>
      </c>
      <c r="D169" s="236">
        <v>2329</v>
      </c>
      <c r="E169" s="461" t="s">
        <v>2540</v>
      </c>
      <c r="F169" s="465" t="s">
        <v>2535</v>
      </c>
    </row>
    <row r="170" spans="1:6">
      <c r="A170" s="460" t="s">
        <v>1320</v>
      </c>
      <c r="C170" s="347">
        <v>61187</v>
      </c>
      <c r="D170" s="236">
        <v>2336</v>
      </c>
      <c r="E170" s="461" t="s">
        <v>2586</v>
      </c>
      <c r="F170" s="465" t="s">
        <v>2535</v>
      </c>
    </row>
    <row r="171" spans="1:6">
      <c r="A171" s="460" t="s">
        <v>1321</v>
      </c>
      <c r="C171" s="347">
        <v>61188</v>
      </c>
      <c r="D171" s="236">
        <v>2330</v>
      </c>
      <c r="E171" s="461" t="s">
        <v>2640</v>
      </c>
      <c r="F171" s="465" t="s">
        <v>2535</v>
      </c>
    </row>
    <row r="172" spans="1:6">
      <c r="A172" s="460" t="s">
        <v>1322</v>
      </c>
      <c r="C172" s="347">
        <v>61190</v>
      </c>
      <c r="D172" s="236">
        <v>2330</v>
      </c>
      <c r="E172" s="461" t="s">
        <v>2641</v>
      </c>
      <c r="F172" s="465" t="s">
        <v>2535</v>
      </c>
    </row>
    <row r="173" spans="1:6">
      <c r="A173" s="460" t="s">
        <v>1323</v>
      </c>
      <c r="C173" s="347">
        <v>61191</v>
      </c>
      <c r="D173" s="236">
        <v>2330</v>
      </c>
      <c r="E173" s="461" t="s">
        <v>2624</v>
      </c>
      <c r="F173" s="465" t="s">
        <v>2535</v>
      </c>
    </row>
    <row r="174" spans="1:6">
      <c r="A174" s="460" t="s">
        <v>1324</v>
      </c>
      <c r="C174" s="347">
        <v>61192</v>
      </c>
      <c r="D174" s="236">
        <v>2333</v>
      </c>
      <c r="E174" s="461" t="s">
        <v>2642</v>
      </c>
      <c r="F174" s="465" t="s">
        <v>2535</v>
      </c>
    </row>
    <row r="175" spans="1:6">
      <c r="A175" s="460" t="s">
        <v>1325</v>
      </c>
      <c r="C175" s="347">
        <v>61193</v>
      </c>
      <c r="D175" s="236">
        <v>2325</v>
      </c>
      <c r="E175" s="461" t="s">
        <v>2622</v>
      </c>
      <c r="F175" s="465" t="s">
        <v>2535</v>
      </c>
    </row>
    <row r="176" spans="1:6">
      <c r="A176" s="460" t="s">
        <v>1326</v>
      </c>
      <c r="C176" s="347">
        <v>61194</v>
      </c>
      <c r="D176" s="236">
        <v>2328</v>
      </c>
      <c r="E176" s="461" t="s">
        <v>2611</v>
      </c>
      <c r="F176" s="465" t="s">
        <v>2535</v>
      </c>
    </row>
    <row r="177" spans="1:6">
      <c r="A177" s="460" t="s">
        <v>1327</v>
      </c>
      <c r="C177" s="347">
        <v>61196</v>
      </c>
      <c r="D177" s="236">
        <v>2337</v>
      </c>
      <c r="E177" s="461" t="s">
        <v>2626</v>
      </c>
      <c r="F177" s="465" t="s">
        <v>2535</v>
      </c>
    </row>
    <row r="178" spans="1:6">
      <c r="A178" s="460" t="s">
        <v>1328</v>
      </c>
      <c r="C178" s="347">
        <v>61197</v>
      </c>
      <c r="D178" s="236">
        <v>2330</v>
      </c>
      <c r="E178" s="461" t="s">
        <v>2643</v>
      </c>
      <c r="F178" s="465" t="s">
        <v>2535</v>
      </c>
    </row>
    <row r="179" spans="1:6">
      <c r="A179" s="460" t="s">
        <v>1329</v>
      </c>
      <c r="C179" s="347">
        <v>61198</v>
      </c>
      <c r="D179" s="236">
        <v>2325</v>
      </c>
      <c r="E179" s="461" t="s">
        <v>2598</v>
      </c>
      <c r="F179" s="465" t="s">
        <v>2535</v>
      </c>
    </row>
    <row r="180" spans="1:6">
      <c r="A180" s="460" t="s">
        <v>1330</v>
      </c>
      <c r="C180" s="347">
        <v>61199</v>
      </c>
      <c r="D180" s="236">
        <v>2330</v>
      </c>
      <c r="E180" s="461" t="s">
        <v>2560</v>
      </c>
      <c r="F180" s="465" t="s">
        <v>2535</v>
      </c>
    </row>
    <row r="181" spans="1:6">
      <c r="A181" s="460" t="s">
        <v>1331</v>
      </c>
      <c r="C181" s="347">
        <v>61200</v>
      </c>
      <c r="D181" s="236">
        <v>2330</v>
      </c>
      <c r="E181" s="461" t="s">
        <v>2634</v>
      </c>
      <c r="F181" s="465" t="s">
        <v>2535</v>
      </c>
    </row>
    <row r="182" spans="1:6">
      <c r="A182" s="460" t="s">
        <v>1332</v>
      </c>
      <c r="C182" s="347">
        <v>61201</v>
      </c>
      <c r="D182" s="236">
        <v>2325</v>
      </c>
      <c r="E182" s="461" t="s">
        <v>2598</v>
      </c>
      <c r="F182" s="465" t="s">
        <v>2535</v>
      </c>
    </row>
    <row r="183" spans="1:6">
      <c r="A183" s="460" t="s">
        <v>1333</v>
      </c>
      <c r="C183" s="347">
        <v>61203</v>
      </c>
      <c r="D183" s="236">
        <v>2328</v>
      </c>
      <c r="E183" s="461" t="s">
        <v>2631</v>
      </c>
      <c r="F183" s="465" t="s">
        <v>2535</v>
      </c>
    </row>
    <row r="184" spans="1:6">
      <c r="A184" s="460" t="s">
        <v>1334</v>
      </c>
      <c r="C184" s="347">
        <v>61204</v>
      </c>
      <c r="D184" s="236">
        <v>2333</v>
      </c>
      <c r="E184" s="461" t="s">
        <v>2644</v>
      </c>
      <c r="F184" s="465" t="s">
        <v>2535</v>
      </c>
    </row>
    <row r="185" spans="1:6">
      <c r="A185" s="460" t="s">
        <v>1335</v>
      </c>
      <c r="C185" s="347">
        <v>61205</v>
      </c>
      <c r="D185" s="236">
        <v>2325</v>
      </c>
      <c r="E185" s="461" t="s">
        <v>2598</v>
      </c>
      <c r="F185" s="465" t="s">
        <v>2535</v>
      </c>
    </row>
    <row r="186" spans="1:6">
      <c r="A186" s="460" t="s">
        <v>1336</v>
      </c>
      <c r="C186" s="347">
        <v>61206</v>
      </c>
      <c r="D186" s="236">
        <v>2325</v>
      </c>
      <c r="E186" s="461" t="s">
        <v>2598</v>
      </c>
      <c r="F186" s="465" t="s">
        <v>2535</v>
      </c>
    </row>
    <row r="187" spans="1:6">
      <c r="A187" s="460" t="s">
        <v>1337</v>
      </c>
      <c r="C187" s="347">
        <v>61207</v>
      </c>
      <c r="D187" s="236">
        <v>2320</v>
      </c>
      <c r="E187" s="461" t="s">
        <v>2617</v>
      </c>
      <c r="F187" s="465" t="s">
        <v>2535</v>
      </c>
    </row>
    <row r="188" spans="1:6">
      <c r="A188" s="460" t="s">
        <v>1338</v>
      </c>
      <c r="C188" s="347">
        <v>61208</v>
      </c>
      <c r="D188" s="236">
        <v>2330</v>
      </c>
      <c r="E188" s="461" t="s">
        <v>2558</v>
      </c>
      <c r="F188" s="465" t="s">
        <v>2535</v>
      </c>
    </row>
    <row r="189" spans="1:6">
      <c r="A189" s="460" t="s">
        <v>1339</v>
      </c>
      <c r="C189" s="347">
        <v>61209</v>
      </c>
      <c r="D189" s="236">
        <v>2330</v>
      </c>
      <c r="E189" s="461" t="s">
        <v>2645</v>
      </c>
      <c r="F189" s="465" t="s">
        <v>2535</v>
      </c>
    </row>
    <row r="190" spans="1:6">
      <c r="A190" s="460" t="s">
        <v>1340</v>
      </c>
      <c r="C190" s="347">
        <v>61212</v>
      </c>
      <c r="D190" s="236">
        <v>2333</v>
      </c>
      <c r="E190" s="461" t="s">
        <v>2542</v>
      </c>
      <c r="F190" s="465" t="s">
        <v>2535</v>
      </c>
    </row>
    <row r="191" spans="1:6">
      <c r="A191" s="460" t="s">
        <v>1341</v>
      </c>
      <c r="C191" s="347">
        <v>61216</v>
      </c>
      <c r="D191" s="236">
        <v>2250</v>
      </c>
      <c r="E191" s="461" t="s">
        <v>2646</v>
      </c>
      <c r="F191" s="465" t="s">
        <v>2535</v>
      </c>
    </row>
    <row r="192" spans="1:6">
      <c r="A192" s="460" t="s">
        <v>1342</v>
      </c>
      <c r="C192" s="347">
        <v>61218</v>
      </c>
      <c r="D192" s="236">
        <v>2250</v>
      </c>
      <c r="E192" s="461" t="s">
        <v>2610</v>
      </c>
      <c r="F192" s="465" t="s">
        <v>2535</v>
      </c>
    </row>
    <row r="193" spans="1:6">
      <c r="A193" s="460" t="s">
        <v>1343</v>
      </c>
      <c r="C193" s="347">
        <v>61219</v>
      </c>
      <c r="D193" s="236">
        <v>2259</v>
      </c>
      <c r="E193" s="461" t="s">
        <v>2647</v>
      </c>
      <c r="F193" s="465" t="s">
        <v>2535</v>
      </c>
    </row>
    <row r="194" spans="1:6">
      <c r="A194" s="460" t="s">
        <v>1344</v>
      </c>
      <c r="C194" s="347">
        <v>61220</v>
      </c>
      <c r="D194" s="236">
        <v>2259</v>
      </c>
      <c r="E194" s="461" t="s">
        <v>2648</v>
      </c>
      <c r="F194" s="465" t="s">
        <v>2535</v>
      </c>
    </row>
    <row r="195" spans="1:6">
      <c r="A195" s="460" t="s">
        <v>1345</v>
      </c>
      <c r="C195" s="347">
        <v>61221</v>
      </c>
      <c r="D195" s="236">
        <v>2250</v>
      </c>
      <c r="E195" s="461" t="s">
        <v>2649</v>
      </c>
      <c r="F195" s="465" t="s">
        <v>2535</v>
      </c>
    </row>
    <row r="196" spans="1:6">
      <c r="A196" s="460" t="s">
        <v>1346</v>
      </c>
      <c r="C196" s="347">
        <v>61223</v>
      </c>
      <c r="D196" s="236">
        <v>2293</v>
      </c>
      <c r="E196" s="461" t="s">
        <v>2650</v>
      </c>
      <c r="F196" s="465" t="s">
        <v>2535</v>
      </c>
    </row>
    <row r="197" spans="1:6">
      <c r="A197" s="460" t="s">
        <v>1347</v>
      </c>
      <c r="C197" s="347">
        <v>61224</v>
      </c>
      <c r="D197" s="236">
        <v>2325</v>
      </c>
      <c r="E197" s="461" t="s">
        <v>2651</v>
      </c>
      <c r="F197" s="465" t="s">
        <v>2535</v>
      </c>
    </row>
    <row r="198" spans="1:6">
      <c r="A198" s="460" t="s">
        <v>1348</v>
      </c>
      <c r="C198" s="347">
        <v>61225</v>
      </c>
      <c r="D198" s="236">
        <v>2329</v>
      </c>
      <c r="E198" s="461" t="s">
        <v>2540</v>
      </c>
      <c r="F198" s="465" t="s">
        <v>2535</v>
      </c>
    </row>
    <row r="199" spans="1:6">
      <c r="A199" s="460" t="s">
        <v>1349</v>
      </c>
      <c r="C199" s="347">
        <v>61226</v>
      </c>
      <c r="D199" s="236">
        <v>2325</v>
      </c>
      <c r="E199" s="461" t="s">
        <v>2574</v>
      </c>
      <c r="F199" s="465" t="s">
        <v>2535</v>
      </c>
    </row>
    <row r="200" spans="1:6">
      <c r="A200" s="460" t="s">
        <v>1350</v>
      </c>
      <c r="C200" s="347">
        <v>61228</v>
      </c>
      <c r="D200" s="236">
        <v>2335</v>
      </c>
      <c r="E200" s="461" t="s">
        <v>2543</v>
      </c>
      <c r="F200" s="465" t="s">
        <v>2535</v>
      </c>
    </row>
    <row r="201" spans="1:6">
      <c r="A201" s="460" t="s">
        <v>1351</v>
      </c>
      <c r="C201" s="347">
        <v>61229</v>
      </c>
      <c r="D201" s="236">
        <v>2330</v>
      </c>
      <c r="E201" s="461" t="s">
        <v>2552</v>
      </c>
      <c r="F201" s="465" t="s">
        <v>2535</v>
      </c>
    </row>
    <row r="202" spans="1:6">
      <c r="A202" s="460" t="s">
        <v>1352</v>
      </c>
      <c r="C202" s="347">
        <v>61230</v>
      </c>
      <c r="D202" s="236">
        <v>2335</v>
      </c>
      <c r="E202" s="461" t="s">
        <v>2601</v>
      </c>
      <c r="F202" s="465" t="s">
        <v>2535</v>
      </c>
    </row>
    <row r="203" spans="1:6">
      <c r="A203" s="460" t="s">
        <v>1353</v>
      </c>
      <c r="C203" s="347">
        <v>61232</v>
      </c>
      <c r="D203" s="236">
        <v>2330</v>
      </c>
      <c r="E203" s="461" t="s">
        <v>2588</v>
      </c>
      <c r="F203" s="465" t="s">
        <v>2535</v>
      </c>
    </row>
    <row r="204" spans="1:6">
      <c r="A204" s="460" t="s">
        <v>1354</v>
      </c>
      <c r="C204" s="347">
        <v>61233</v>
      </c>
      <c r="D204" s="236">
        <v>2330</v>
      </c>
      <c r="E204" s="461" t="s">
        <v>2618</v>
      </c>
      <c r="F204" s="465" t="s">
        <v>2535</v>
      </c>
    </row>
    <row r="205" spans="1:6">
      <c r="A205" s="460" t="s">
        <v>1355</v>
      </c>
      <c r="C205" s="347">
        <v>61234</v>
      </c>
      <c r="D205" s="236">
        <v>2330</v>
      </c>
      <c r="E205" s="461" t="s">
        <v>2575</v>
      </c>
      <c r="F205" s="465" t="s">
        <v>2535</v>
      </c>
    </row>
    <row r="206" spans="1:6">
      <c r="A206" s="460" t="s">
        <v>1356</v>
      </c>
      <c r="C206" s="347">
        <v>61235</v>
      </c>
      <c r="D206" s="236">
        <v>2333</v>
      </c>
      <c r="E206" s="461" t="s">
        <v>2652</v>
      </c>
      <c r="F206" s="465" t="s">
        <v>2535</v>
      </c>
    </row>
    <row r="207" spans="1:6">
      <c r="A207" s="460" t="s">
        <v>1357</v>
      </c>
      <c r="C207" s="347">
        <v>61236</v>
      </c>
      <c r="D207" s="236">
        <v>2261</v>
      </c>
      <c r="E207" s="461" t="s">
        <v>2653</v>
      </c>
      <c r="F207" s="465" t="s">
        <v>2535</v>
      </c>
    </row>
    <row r="208" spans="1:6">
      <c r="A208" s="460" t="s">
        <v>1358</v>
      </c>
      <c r="C208" s="347">
        <v>61237</v>
      </c>
      <c r="D208" s="236">
        <v>2320</v>
      </c>
      <c r="E208" s="461" t="s">
        <v>2580</v>
      </c>
      <c r="F208" s="465" t="s">
        <v>2535</v>
      </c>
    </row>
    <row r="209" spans="1:6">
      <c r="A209" s="460" t="s">
        <v>1359</v>
      </c>
      <c r="C209" s="347">
        <v>61238</v>
      </c>
      <c r="D209" s="236">
        <v>2320</v>
      </c>
      <c r="E209" s="461" t="s">
        <v>2580</v>
      </c>
      <c r="F209" s="465" t="s">
        <v>2535</v>
      </c>
    </row>
    <row r="210" spans="1:6">
      <c r="A210" s="460" t="s">
        <v>1360</v>
      </c>
      <c r="C210" s="347">
        <v>61239</v>
      </c>
      <c r="D210" s="236">
        <v>2320</v>
      </c>
      <c r="E210" s="461" t="s">
        <v>2580</v>
      </c>
      <c r="F210" s="465" t="s">
        <v>2535</v>
      </c>
    </row>
    <row r="211" spans="1:6">
      <c r="A211" s="460" t="s">
        <v>1361</v>
      </c>
      <c r="C211" s="347">
        <v>61240</v>
      </c>
      <c r="D211" s="236">
        <v>2325</v>
      </c>
      <c r="E211" s="461" t="s">
        <v>2574</v>
      </c>
      <c r="F211" s="465" t="s">
        <v>2535</v>
      </c>
    </row>
    <row r="212" spans="1:6">
      <c r="A212" s="460" t="s">
        <v>1362</v>
      </c>
      <c r="C212" s="347">
        <v>61242</v>
      </c>
      <c r="D212" s="236">
        <v>2325</v>
      </c>
      <c r="E212" s="461" t="s">
        <v>2654</v>
      </c>
      <c r="F212" s="465" t="s">
        <v>2535</v>
      </c>
    </row>
    <row r="213" spans="1:6">
      <c r="A213" s="460" t="s">
        <v>1363</v>
      </c>
      <c r="C213" s="347">
        <v>61243</v>
      </c>
      <c r="D213" s="236">
        <v>2333</v>
      </c>
      <c r="E213" s="461" t="s">
        <v>2655</v>
      </c>
      <c r="F213" s="465" t="s">
        <v>2535</v>
      </c>
    </row>
    <row r="214" spans="1:6">
      <c r="A214" s="460" t="s">
        <v>1364</v>
      </c>
      <c r="C214" s="347">
        <v>61244</v>
      </c>
      <c r="D214" s="236">
        <v>2337</v>
      </c>
      <c r="E214" s="461" t="s">
        <v>2656</v>
      </c>
      <c r="F214" s="465" t="s">
        <v>2535</v>
      </c>
    </row>
    <row r="215" spans="1:6">
      <c r="A215" s="460" t="s">
        <v>1365</v>
      </c>
      <c r="C215" s="347">
        <v>61245</v>
      </c>
      <c r="D215" s="236">
        <v>2330</v>
      </c>
      <c r="E215" s="461" t="s">
        <v>2635</v>
      </c>
      <c r="F215" s="465" t="s">
        <v>2535</v>
      </c>
    </row>
    <row r="216" spans="1:6">
      <c r="A216" s="460" t="s">
        <v>1366</v>
      </c>
      <c r="C216" s="347">
        <v>61246</v>
      </c>
      <c r="D216" s="236">
        <v>2337</v>
      </c>
      <c r="E216" s="461" t="s">
        <v>2609</v>
      </c>
      <c r="F216" s="465" t="s">
        <v>2535</v>
      </c>
    </row>
    <row r="217" spans="1:6">
      <c r="A217" s="460" t="s">
        <v>1367</v>
      </c>
      <c r="C217" s="347">
        <v>61248</v>
      </c>
      <c r="D217" s="236">
        <v>2251</v>
      </c>
      <c r="E217" s="461" t="s">
        <v>2657</v>
      </c>
      <c r="F217" s="465" t="s">
        <v>2535</v>
      </c>
    </row>
    <row r="218" spans="1:6">
      <c r="A218" s="460" t="s">
        <v>1368</v>
      </c>
      <c r="C218" s="347">
        <v>61250</v>
      </c>
      <c r="D218" s="236">
        <v>2421</v>
      </c>
      <c r="E218" s="461" t="s">
        <v>2658</v>
      </c>
      <c r="F218" s="465" t="s">
        <v>2579</v>
      </c>
    </row>
    <row r="219" spans="1:6">
      <c r="A219" s="460" t="s">
        <v>1369</v>
      </c>
      <c r="C219" s="347">
        <v>61251</v>
      </c>
      <c r="D219" s="236">
        <v>2330</v>
      </c>
      <c r="E219" s="461" t="s">
        <v>2659</v>
      </c>
      <c r="F219" s="465" t="s">
        <v>2535</v>
      </c>
    </row>
    <row r="220" spans="1:6">
      <c r="A220" s="460" t="s">
        <v>1370</v>
      </c>
      <c r="C220" s="347">
        <v>61252</v>
      </c>
      <c r="D220" s="236">
        <v>2330</v>
      </c>
      <c r="E220" s="461" t="s">
        <v>2624</v>
      </c>
      <c r="F220" s="465" t="s">
        <v>2535</v>
      </c>
    </row>
    <row r="221" spans="1:6">
      <c r="A221" s="460" t="s">
        <v>1371</v>
      </c>
      <c r="C221" s="347">
        <v>61253</v>
      </c>
      <c r="D221" s="236">
        <v>2250</v>
      </c>
      <c r="E221" s="461" t="s">
        <v>2660</v>
      </c>
      <c r="F221" s="465" t="s">
        <v>2535</v>
      </c>
    </row>
    <row r="222" spans="1:6">
      <c r="A222" s="460" t="s">
        <v>1372</v>
      </c>
      <c r="C222" s="347">
        <v>61254</v>
      </c>
      <c r="D222" s="236">
        <v>2290</v>
      </c>
      <c r="E222" s="461" t="s">
        <v>2661</v>
      </c>
      <c r="F222" s="465" t="s">
        <v>2535</v>
      </c>
    </row>
    <row r="223" spans="1:6">
      <c r="A223" s="460" t="s">
        <v>1373</v>
      </c>
      <c r="C223" s="347">
        <v>61255</v>
      </c>
      <c r="D223" s="236">
        <v>2260</v>
      </c>
      <c r="E223" s="461" t="s">
        <v>2662</v>
      </c>
      <c r="F223" s="465" t="s">
        <v>2535</v>
      </c>
    </row>
    <row r="224" spans="1:6">
      <c r="A224" s="460" t="s">
        <v>1374</v>
      </c>
      <c r="C224" s="347">
        <v>61256</v>
      </c>
      <c r="D224" s="236">
        <v>2304</v>
      </c>
      <c r="E224" s="461" t="s">
        <v>2583</v>
      </c>
      <c r="F224" s="465" t="s">
        <v>2535</v>
      </c>
    </row>
    <row r="225" spans="1:6">
      <c r="A225" s="460" t="s">
        <v>1375</v>
      </c>
      <c r="C225" s="347">
        <v>61257</v>
      </c>
      <c r="D225" s="236">
        <v>2330</v>
      </c>
      <c r="E225" s="461" t="s">
        <v>2659</v>
      </c>
      <c r="F225" s="465" t="s">
        <v>2535</v>
      </c>
    </row>
    <row r="226" spans="1:6">
      <c r="A226" s="460" t="s">
        <v>1376</v>
      </c>
      <c r="C226" s="347">
        <v>61259</v>
      </c>
      <c r="D226" s="236">
        <v>2321</v>
      </c>
      <c r="E226" s="461" t="s">
        <v>2562</v>
      </c>
      <c r="F226" s="465" t="s">
        <v>2535</v>
      </c>
    </row>
    <row r="227" spans="1:6">
      <c r="A227" s="460" t="s">
        <v>1377</v>
      </c>
      <c r="C227" s="347">
        <v>61260</v>
      </c>
      <c r="D227" s="236">
        <v>2320</v>
      </c>
      <c r="E227" s="461" t="s">
        <v>2580</v>
      </c>
      <c r="F227" s="465" t="s">
        <v>2579</v>
      </c>
    </row>
    <row r="228" spans="1:6">
      <c r="A228" s="460" t="s">
        <v>1378</v>
      </c>
      <c r="C228" s="347">
        <v>61261</v>
      </c>
      <c r="D228" s="236">
        <v>2329</v>
      </c>
      <c r="E228" s="461" t="s">
        <v>2540</v>
      </c>
      <c r="F228" s="465" t="s">
        <v>2535</v>
      </c>
    </row>
    <row r="229" spans="1:6">
      <c r="A229" s="460" t="s">
        <v>1379</v>
      </c>
      <c r="C229" s="347">
        <v>61262</v>
      </c>
      <c r="D229" s="236">
        <v>2262</v>
      </c>
      <c r="E229" s="461" t="s">
        <v>2663</v>
      </c>
      <c r="F229" s="465" t="s">
        <v>2535</v>
      </c>
    </row>
    <row r="230" spans="1:6">
      <c r="A230" s="460" t="s">
        <v>1380</v>
      </c>
      <c r="C230" s="347">
        <v>61263</v>
      </c>
      <c r="D230" s="236">
        <v>2329</v>
      </c>
      <c r="E230" s="461" t="s">
        <v>2540</v>
      </c>
      <c r="F230" s="465" t="s">
        <v>2535</v>
      </c>
    </row>
    <row r="231" spans="1:6">
      <c r="A231" s="460" t="s">
        <v>1381</v>
      </c>
      <c r="C231" s="347">
        <v>61264</v>
      </c>
      <c r="D231" s="236">
        <v>2333</v>
      </c>
      <c r="E231" s="461" t="s">
        <v>2664</v>
      </c>
      <c r="F231" s="465" t="s">
        <v>2535</v>
      </c>
    </row>
    <row r="232" spans="1:6">
      <c r="A232" s="460" t="s">
        <v>1382</v>
      </c>
      <c r="C232" s="347">
        <v>61265</v>
      </c>
      <c r="D232" s="236">
        <v>2327</v>
      </c>
      <c r="E232" s="461" t="s">
        <v>2665</v>
      </c>
      <c r="F232" s="465" t="s">
        <v>2535</v>
      </c>
    </row>
    <row r="233" spans="1:6">
      <c r="A233" s="460" t="s">
        <v>1383</v>
      </c>
      <c r="C233" s="347">
        <v>61266</v>
      </c>
      <c r="D233" s="236">
        <v>2328</v>
      </c>
      <c r="E233" s="461" t="s">
        <v>2611</v>
      </c>
      <c r="F233" s="465" t="s">
        <v>2535</v>
      </c>
    </row>
    <row r="234" spans="1:6">
      <c r="A234" s="460" t="s">
        <v>1384</v>
      </c>
      <c r="C234" s="347">
        <v>61268</v>
      </c>
      <c r="D234" s="236">
        <v>2320</v>
      </c>
      <c r="E234" s="461" t="s">
        <v>2666</v>
      </c>
      <c r="F234" s="465" t="s">
        <v>2535</v>
      </c>
    </row>
    <row r="235" spans="1:6">
      <c r="A235" s="460" t="s">
        <v>1385</v>
      </c>
      <c r="C235" s="347">
        <v>61269</v>
      </c>
      <c r="D235" s="236">
        <v>2330</v>
      </c>
      <c r="E235" s="461" t="s">
        <v>2618</v>
      </c>
      <c r="F235" s="465" t="s">
        <v>2535</v>
      </c>
    </row>
    <row r="236" spans="1:6">
      <c r="A236" s="460" t="s">
        <v>1386</v>
      </c>
      <c r="C236" s="347">
        <v>61270</v>
      </c>
      <c r="D236" s="236">
        <v>2330</v>
      </c>
      <c r="E236" s="461" t="s">
        <v>2576</v>
      </c>
      <c r="F236" s="465" t="s">
        <v>2535</v>
      </c>
    </row>
    <row r="237" spans="1:6">
      <c r="A237" s="460" t="s">
        <v>1387</v>
      </c>
      <c r="C237" s="347">
        <v>61271</v>
      </c>
      <c r="D237" s="236">
        <v>2335</v>
      </c>
      <c r="E237" s="461" t="s">
        <v>2543</v>
      </c>
      <c r="F237" s="465" t="s">
        <v>2535</v>
      </c>
    </row>
    <row r="238" spans="1:6">
      <c r="A238" s="460" t="s">
        <v>1388</v>
      </c>
      <c r="C238" s="347">
        <v>61272</v>
      </c>
      <c r="D238" s="236">
        <v>2330</v>
      </c>
      <c r="E238" s="461" t="s">
        <v>2667</v>
      </c>
      <c r="F238" s="465" t="s">
        <v>2535</v>
      </c>
    </row>
    <row r="239" spans="1:6">
      <c r="A239" s="460" t="s">
        <v>1389</v>
      </c>
      <c r="C239" s="347">
        <v>61273</v>
      </c>
      <c r="D239" s="236">
        <v>2263</v>
      </c>
      <c r="E239" s="461" t="s">
        <v>2668</v>
      </c>
      <c r="F239" s="465" t="s">
        <v>2535</v>
      </c>
    </row>
    <row r="240" spans="1:6">
      <c r="A240" s="460" t="s">
        <v>1390</v>
      </c>
      <c r="C240" s="347">
        <v>61274</v>
      </c>
      <c r="D240" s="236">
        <v>2320</v>
      </c>
      <c r="E240" s="461" t="s">
        <v>2617</v>
      </c>
      <c r="F240" s="465" t="s">
        <v>2535</v>
      </c>
    </row>
    <row r="241" spans="1:6">
      <c r="A241" s="460" t="s">
        <v>1391</v>
      </c>
      <c r="C241" s="347">
        <v>61275</v>
      </c>
      <c r="D241" s="236">
        <v>2331</v>
      </c>
      <c r="E241" s="461" t="s">
        <v>2639</v>
      </c>
      <c r="F241" s="465" t="s">
        <v>2535</v>
      </c>
    </row>
    <row r="242" spans="1:6">
      <c r="A242" s="460" t="s">
        <v>1392</v>
      </c>
      <c r="C242" s="347">
        <v>61276</v>
      </c>
      <c r="D242" s="236">
        <v>2264</v>
      </c>
      <c r="E242" s="461" t="s">
        <v>2669</v>
      </c>
      <c r="F242" s="465" t="s">
        <v>2535</v>
      </c>
    </row>
    <row r="243" spans="1:6">
      <c r="A243" s="460" t="s">
        <v>1393</v>
      </c>
      <c r="C243" s="347">
        <v>61277</v>
      </c>
      <c r="D243" s="236">
        <v>2337</v>
      </c>
      <c r="E243" s="461" t="s">
        <v>2609</v>
      </c>
      <c r="F243" s="465" t="s">
        <v>2535</v>
      </c>
    </row>
    <row r="244" spans="1:6">
      <c r="A244" s="460" t="s">
        <v>1394</v>
      </c>
      <c r="C244" s="347">
        <v>61278</v>
      </c>
      <c r="D244" s="236">
        <v>2337</v>
      </c>
      <c r="E244" s="461" t="s">
        <v>2536</v>
      </c>
      <c r="F244" s="465" t="s">
        <v>2535</v>
      </c>
    </row>
    <row r="245" spans="1:6">
      <c r="A245" s="460" t="s">
        <v>1395</v>
      </c>
      <c r="C245" s="347">
        <v>61279</v>
      </c>
      <c r="D245" s="236">
        <v>2157</v>
      </c>
      <c r="E245" s="461" t="s">
        <v>2670</v>
      </c>
      <c r="F245" s="465" t="s">
        <v>2535</v>
      </c>
    </row>
    <row r="246" spans="1:6">
      <c r="A246" s="460" t="s">
        <v>1396</v>
      </c>
      <c r="C246" s="347">
        <v>61280</v>
      </c>
      <c r="D246" s="236">
        <v>2336</v>
      </c>
      <c r="E246" s="461" t="s">
        <v>2671</v>
      </c>
      <c r="F246" s="465" t="s">
        <v>2535</v>
      </c>
    </row>
    <row r="247" spans="1:6">
      <c r="A247" s="460" t="s">
        <v>1397</v>
      </c>
      <c r="C247" s="347">
        <v>61281</v>
      </c>
      <c r="D247" s="236">
        <v>2319</v>
      </c>
      <c r="E247" s="461" t="s">
        <v>2672</v>
      </c>
      <c r="F247" s="465" t="s">
        <v>2535</v>
      </c>
    </row>
    <row r="248" spans="1:6">
      <c r="A248" s="460" t="s">
        <v>1398</v>
      </c>
      <c r="C248" s="347">
        <v>61282</v>
      </c>
      <c r="D248" s="236">
        <v>2264</v>
      </c>
      <c r="E248" s="461" t="s">
        <v>2673</v>
      </c>
      <c r="F248" s="465" t="s">
        <v>2535</v>
      </c>
    </row>
    <row r="249" spans="1:6">
      <c r="A249" s="460" t="s">
        <v>1399</v>
      </c>
      <c r="C249" s="347">
        <v>61283</v>
      </c>
      <c r="D249" s="236">
        <v>2324</v>
      </c>
      <c r="E249" s="461" t="s">
        <v>2674</v>
      </c>
      <c r="F249" s="465" t="s">
        <v>2535</v>
      </c>
    </row>
    <row r="250" spans="1:6">
      <c r="A250" s="460" t="s">
        <v>1400</v>
      </c>
      <c r="C250" s="347">
        <v>61284</v>
      </c>
      <c r="D250" s="236">
        <v>2330</v>
      </c>
      <c r="E250" s="461" t="s">
        <v>2675</v>
      </c>
      <c r="F250" s="465" t="s">
        <v>2535</v>
      </c>
    </row>
    <row r="251" spans="1:6">
      <c r="A251" s="460" t="s">
        <v>1401</v>
      </c>
      <c r="C251" s="347">
        <v>61285</v>
      </c>
      <c r="D251" s="236">
        <v>2336</v>
      </c>
      <c r="E251" s="461" t="s">
        <v>2538</v>
      </c>
      <c r="F251" s="465" t="s">
        <v>2535</v>
      </c>
    </row>
    <row r="252" spans="1:6">
      <c r="A252" s="460" t="s">
        <v>1402</v>
      </c>
      <c r="C252" s="347">
        <v>61286</v>
      </c>
      <c r="D252" s="236">
        <v>2337</v>
      </c>
      <c r="E252" s="461" t="s">
        <v>2676</v>
      </c>
      <c r="F252" s="465" t="s">
        <v>2535</v>
      </c>
    </row>
    <row r="253" spans="1:6">
      <c r="A253" s="460" t="s">
        <v>1403</v>
      </c>
      <c r="C253" s="347">
        <v>61287</v>
      </c>
      <c r="D253" s="236">
        <v>2329</v>
      </c>
      <c r="E253" s="461" t="s">
        <v>2540</v>
      </c>
      <c r="F253" s="465" t="s">
        <v>2579</v>
      </c>
    </row>
    <row r="254" spans="1:6">
      <c r="A254" s="460" t="s">
        <v>1404</v>
      </c>
      <c r="C254" s="347">
        <v>61289</v>
      </c>
      <c r="D254" s="236">
        <v>2325</v>
      </c>
      <c r="E254" s="461" t="s">
        <v>2623</v>
      </c>
      <c r="F254" s="465" t="s">
        <v>2535</v>
      </c>
    </row>
    <row r="255" spans="1:6">
      <c r="A255" s="460" t="s">
        <v>1405</v>
      </c>
      <c r="C255" s="347">
        <v>61291</v>
      </c>
      <c r="D255" s="236">
        <v>2329</v>
      </c>
      <c r="E255" s="461" t="s">
        <v>2540</v>
      </c>
      <c r="F255" s="465" t="s">
        <v>2535</v>
      </c>
    </row>
    <row r="256" spans="1:6">
      <c r="A256" s="460" t="s">
        <v>1406</v>
      </c>
      <c r="C256" s="347">
        <v>61293</v>
      </c>
      <c r="D256" s="236">
        <v>2330</v>
      </c>
      <c r="E256" s="461" t="s">
        <v>2624</v>
      </c>
      <c r="F256" s="465" t="s">
        <v>2535</v>
      </c>
    </row>
    <row r="257" spans="1:6">
      <c r="A257" s="460" t="s">
        <v>1407</v>
      </c>
      <c r="C257" s="347">
        <v>61294</v>
      </c>
      <c r="D257" s="236">
        <v>2251</v>
      </c>
      <c r="E257" s="461" t="s">
        <v>2657</v>
      </c>
      <c r="F257" s="465" t="s">
        <v>2535</v>
      </c>
    </row>
    <row r="258" spans="1:6">
      <c r="A258" s="460" t="s">
        <v>1408</v>
      </c>
      <c r="C258" s="347">
        <v>61295</v>
      </c>
      <c r="D258" s="236">
        <v>2325</v>
      </c>
      <c r="E258" s="461" t="s">
        <v>2654</v>
      </c>
      <c r="F258" s="465" t="s">
        <v>2535</v>
      </c>
    </row>
    <row r="259" spans="1:6">
      <c r="A259" s="460" t="s">
        <v>1409</v>
      </c>
      <c r="C259" s="347">
        <v>61296</v>
      </c>
      <c r="D259" s="236">
        <v>2330</v>
      </c>
      <c r="E259" s="461" t="s">
        <v>2675</v>
      </c>
      <c r="F259" s="465" t="s">
        <v>2535</v>
      </c>
    </row>
    <row r="260" spans="1:6">
      <c r="A260" s="460" t="s">
        <v>1410</v>
      </c>
      <c r="C260" s="347">
        <v>61298</v>
      </c>
      <c r="D260" s="236">
        <v>2320</v>
      </c>
      <c r="E260" s="461" t="s">
        <v>2580</v>
      </c>
      <c r="F260" s="465" t="s">
        <v>2535</v>
      </c>
    </row>
    <row r="261" spans="1:6">
      <c r="A261" s="460" t="s">
        <v>1411</v>
      </c>
      <c r="C261" s="347">
        <v>61299</v>
      </c>
      <c r="D261" s="236">
        <v>2280</v>
      </c>
      <c r="E261" s="461" t="s">
        <v>2677</v>
      </c>
      <c r="F261" s="465" t="s">
        <v>2535</v>
      </c>
    </row>
    <row r="262" spans="1:6">
      <c r="A262" s="460" t="s">
        <v>1412</v>
      </c>
      <c r="C262" s="347">
        <v>61300</v>
      </c>
      <c r="D262" s="236">
        <v>2337</v>
      </c>
      <c r="E262" s="461" t="s">
        <v>2678</v>
      </c>
      <c r="F262" s="465" t="s">
        <v>2535</v>
      </c>
    </row>
    <row r="263" spans="1:6">
      <c r="A263" s="460" t="s">
        <v>1413</v>
      </c>
      <c r="C263" s="347">
        <v>61303</v>
      </c>
      <c r="D263" s="236">
        <v>2317</v>
      </c>
      <c r="E263" s="461" t="s">
        <v>2679</v>
      </c>
      <c r="F263" s="465" t="s">
        <v>2535</v>
      </c>
    </row>
    <row r="264" spans="1:6">
      <c r="A264" s="460" t="s">
        <v>1414</v>
      </c>
      <c r="C264" s="347">
        <v>61304</v>
      </c>
      <c r="D264" s="236">
        <v>2330</v>
      </c>
      <c r="E264" s="461" t="s">
        <v>2560</v>
      </c>
      <c r="F264" s="465" t="s">
        <v>2535</v>
      </c>
    </row>
    <row r="265" spans="1:6">
      <c r="A265" s="460" t="s">
        <v>1415</v>
      </c>
      <c r="C265" s="347">
        <v>61305</v>
      </c>
      <c r="D265" s="236">
        <v>2333</v>
      </c>
      <c r="E265" s="461" t="s">
        <v>2642</v>
      </c>
      <c r="F265" s="465" t="s">
        <v>2535</v>
      </c>
    </row>
    <row r="266" spans="1:6">
      <c r="A266" s="460" t="s">
        <v>1416</v>
      </c>
      <c r="C266" s="347">
        <v>61306</v>
      </c>
      <c r="D266" s="236">
        <v>2336</v>
      </c>
      <c r="E266" s="461" t="s">
        <v>2671</v>
      </c>
      <c r="F266" s="465" t="s">
        <v>2535</v>
      </c>
    </row>
    <row r="267" spans="1:6">
      <c r="A267" s="460" t="s">
        <v>1417</v>
      </c>
      <c r="C267" s="347">
        <v>61307</v>
      </c>
      <c r="D267" s="236">
        <v>2320</v>
      </c>
      <c r="E267" s="461" t="s">
        <v>2680</v>
      </c>
      <c r="F267" s="465" t="s">
        <v>2535</v>
      </c>
    </row>
    <row r="268" spans="1:6">
      <c r="A268" s="460" t="s">
        <v>1418</v>
      </c>
      <c r="C268" s="347">
        <v>61308</v>
      </c>
      <c r="D268" s="236">
        <v>2320</v>
      </c>
      <c r="E268" s="461" t="s">
        <v>2580</v>
      </c>
      <c r="F268" s="465" t="s">
        <v>2535</v>
      </c>
    </row>
    <row r="269" spans="1:6">
      <c r="A269" s="460" t="s">
        <v>1419</v>
      </c>
      <c r="C269" s="347">
        <v>61309</v>
      </c>
      <c r="D269" s="236">
        <v>2330</v>
      </c>
      <c r="E269" s="461" t="s">
        <v>2635</v>
      </c>
      <c r="F269" s="465" t="s">
        <v>2535</v>
      </c>
    </row>
    <row r="270" spans="1:6">
      <c r="A270" s="460" t="s">
        <v>1420</v>
      </c>
      <c r="C270" s="347">
        <v>61310</v>
      </c>
      <c r="D270" s="236">
        <v>2256</v>
      </c>
      <c r="E270" s="461" t="s">
        <v>2681</v>
      </c>
      <c r="F270" s="465" t="s">
        <v>2535</v>
      </c>
    </row>
    <row r="271" spans="1:6">
      <c r="A271" s="460" t="s">
        <v>1421</v>
      </c>
      <c r="C271" s="347">
        <v>61311</v>
      </c>
      <c r="D271" s="236">
        <v>2318</v>
      </c>
      <c r="E271" s="461" t="s">
        <v>2682</v>
      </c>
      <c r="F271" s="465" t="s">
        <v>2535</v>
      </c>
    </row>
    <row r="272" spans="1:6">
      <c r="A272" s="460" t="s">
        <v>1422</v>
      </c>
      <c r="C272" s="347">
        <v>61312</v>
      </c>
      <c r="D272" s="236">
        <v>2337</v>
      </c>
      <c r="E272" s="461" t="s">
        <v>2626</v>
      </c>
      <c r="F272" s="465" t="s">
        <v>2535</v>
      </c>
    </row>
    <row r="273" spans="1:6">
      <c r="A273" s="460" t="s">
        <v>1423</v>
      </c>
      <c r="C273" s="347">
        <v>61313</v>
      </c>
      <c r="D273" s="236">
        <v>2325</v>
      </c>
      <c r="E273" s="461" t="s">
        <v>2683</v>
      </c>
      <c r="F273" s="465" t="s">
        <v>2535</v>
      </c>
    </row>
    <row r="274" spans="1:6">
      <c r="A274" s="460" t="s">
        <v>1424</v>
      </c>
      <c r="C274" s="347">
        <v>61314</v>
      </c>
      <c r="D274" s="236">
        <v>2325</v>
      </c>
      <c r="E274" s="461" t="s">
        <v>2637</v>
      </c>
      <c r="F274" s="465" t="s">
        <v>2535</v>
      </c>
    </row>
    <row r="275" spans="1:6">
      <c r="A275" s="460" t="s">
        <v>1425</v>
      </c>
      <c r="C275" s="347">
        <v>61315</v>
      </c>
      <c r="D275" s="236">
        <v>2336</v>
      </c>
      <c r="E275" s="461" t="s">
        <v>2638</v>
      </c>
      <c r="F275" s="465" t="s">
        <v>2535</v>
      </c>
    </row>
    <row r="276" spans="1:6">
      <c r="A276" s="460" t="s">
        <v>1426</v>
      </c>
      <c r="C276" s="347">
        <v>61316</v>
      </c>
      <c r="D276" s="236">
        <v>2329</v>
      </c>
      <c r="E276" s="461" t="s">
        <v>2540</v>
      </c>
      <c r="F276" s="465" t="s">
        <v>2535</v>
      </c>
    </row>
    <row r="277" spans="1:6">
      <c r="A277" s="460" t="s">
        <v>1427</v>
      </c>
      <c r="C277" s="347">
        <v>61317</v>
      </c>
      <c r="D277" s="236">
        <v>2333</v>
      </c>
      <c r="E277" s="461" t="s">
        <v>2652</v>
      </c>
      <c r="F277" s="465" t="s">
        <v>2535</v>
      </c>
    </row>
    <row r="278" spans="1:6">
      <c r="A278" s="460" t="s">
        <v>1428</v>
      </c>
      <c r="C278" s="347">
        <v>61318</v>
      </c>
      <c r="D278" s="236">
        <v>2256</v>
      </c>
      <c r="E278" s="461" t="s">
        <v>2684</v>
      </c>
      <c r="F278" s="465" t="s">
        <v>2535</v>
      </c>
    </row>
    <row r="279" spans="1:6">
      <c r="A279" s="460" t="s">
        <v>1429</v>
      </c>
      <c r="C279" s="347">
        <v>61319</v>
      </c>
      <c r="D279" s="236">
        <v>2250</v>
      </c>
      <c r="E279" s="461" t="s">
        <v>2685</v>
      </c>
      <c r="F279" s="465" t="s">
        <v>2535</v>
      </c>
    </row>
    <row r="280" spans="1:6">
      <c r="A280" s="460" t="s">
        <v>1430</v>
      </c>
      <c r="C280" s="347">
        <v>61320</v>
      </c>
      <c r="D280" s="236">
        <v>2337</v>
      </c>
      <c r="E280" s="461" t="s">
        <v>2536</v>
      </c>
      <c r="F280" s="465" t="s">
        <v>2535</v>
      </c>
    </row>
    <row r="281" spans="1:6">
      <c r="A281" s="460" t="s">
        <v>1431</v>
      </c>
      <c r="C281" s="347">
        <v>61321</v>
      </c>
      <c r="D281" s="236">
        <v>2333</v>
      </c>
      <c r="E281" s="461" t="s">
        <v>2686</v>
      </c>
      <c r="F281" s="465" t="s">
        <v>2535</v>
      </c>
    </row>
    <row r="282" spans="1:6">
      <c r="A282" s="460" t="s">
        <v>1432</v>
      </c>
      <c r="C282" s="347">
        <v>61322</v>
      </c>
      <c r="D282" s="236">
        <v>2283</v>
      </c>
      <c r="E282" s="461" t="s">
        <v>2687</v>
      </c>
      <c r="F282" s="465" t="s">
        <v>2535</v>
      </c>
    </row>
    <row r="283" spans="1:6">
      <c r="A283" s="460" t="s">
        <v>1433</v>
      </c>
      <c r="C283" s="347">
        <v>61323</v>
      </c>
      <c r="D283" s="236">
        <v>2264</v>
      </c>
      <c r="E283" s="461" t="s">
        <v>2673</v>
      </c>
      <c r="F283" s="465" t="s">
        <v>2535</v>
      </c>
    </row>
    <row r="284" spans="1:6">
      <c r="A284" s="460" t="s">
        <v>1434</v>
      </c>
      <c r="C284" s="347">
        <v>61324</v>
      </c>
      <c r="D284" s="236">
        <v>2328</v>
      </c>
      <c r="E284" s="461" t="s">
        <v>2620</v>
      </c>
      <c r="F284" s="465" t="s">
        <v>2535</v>
      </c>
    </row>
    <row r="285" spans="1:6">
      <c r="A285" s="460" t="s">
        <v>1435</v>
      </c>
      <c r="C285" s="347">
        <v>61326</v>
      </c>
      <c r="D285" s="236">
        <v>2320</v>
      </c>
      <c r="E285" s="461" t="s">
        <v>2580</v>
      </c>
      <c r="F285" s="465" t="s">
        <v>2535</v>
      </c>
    </row>
    <row r="286" spans="1:6">
      <c r="A286" s="460" t="s">
        <v>1436</v>
      </c>
      <c r="C286" s="347">
        <v>61327</v>
      </c>
      <c r="D286" s="236">
        <v>2320</v>
      </c>
      <c r="E286" s="461" t="s">
        <v>2580</v>
      </c>
      <c r="F286" s="465" t="s">
        <v>2535</v>
      </c>
    </row>
    <row r="287" spans="1:6">
      <c r="A287" s="460" t="s">
        <v>1437</v>
      </c>
      <c r="C287" s="347">
        <v>61329</v>
      </c>
      <c r="D287" s="236">
        <v>2325</v>
      </c>
      <c r="E287" s="461" t="s">
        <v>2637</v>
      </c>
      <c r="F287" s="465" t="s">
        <v>2535</v>
      </c>
    </row>
    <row r="288" spans="1:6">
      <c r="A288" s="460" t="s">
        <v>1438</v>
      </c>
      <c r="C288" s="347">
        <v>61330</v>
      </c>
      <c r="D288" s="236">
        <v>2337</v>
      </c>
      <c r="E288" s="461" t="s">
        <v>2626</v>
      </c>
      <c r="F288" s="465" t="s">
        <v>2535</v>
      </c>
    </row>
    <row r="289" spans="1:6">
      <c r="A289" s="460" t="s">
        <v>1439</v>
      </c>
      <c r="C289" s="347">
        <v>61333</v>
      </c>
      <c r="D289" s="236">
        <v>2304</v>
      </c>
      <c r="E289" s="461" t="s">
        <v>2583</v>
      </c>
      <c r="F289" s="465" t="s">
        <v>2535</v>
      </c>
    </row>
    <row r="290" spans="1:6">
      <c r="A290" s="460" t="s">
        <v>1440</v>
      </c>
      <c r="C290" s="347">
        <v>61335</v>
      </c>
      <c r="D290" s="236">
        <v>2337</v>
      </c>
      <c r="E290" s="461" t="s">
        <v>2688</v>
      </c>
      <c r="F290" s="465" t="s">
        <v>2535</v>
      </c>
    </row>
    <row r="291" spans="1:6">
      <c r="A291" s="460" t="s">
        <v>1441</v>
      </c>
      <c r="C291" s="347">
        <v>61337</v>
      </c>
      <c r="D291" s="236">
        <v>2337</v>
      </c>
      <c r="E291" s="461" t="s">
        <v>2536</v>
      </c>
      <c r="F291" s="465" t="s">
        <v>2535</v>
      </c>
    </row>
    <row r="292" spans="1:6">
      <c r="A292" s="460" t="s">
        <v>1442</v>
      </c>
      <c r="C292" s="347">
        <v>61338</v>
      </c>
      <c r="D292" s="236">
        <v>2330</v>
      </c>
      <c r="E292" s="461" t="s">
        <v>2689</v>
      </c>
      <c r="F292" s="465" t="s">
        <v>2535</v>
      </c>
    </row>
    <row r="293" spans="1:6">
      <c r="A293" s="460" t="s">
        <v>1443</v>
      </c>
      <c r="C293" s="347">
        <v>61341</v>
      </c>
      <c r="D293" s="236">
        <v>2256</v>
      </c>
      <c r="E293" s="461" t="s">
        <v>2684</v>
      </c>
      <c r="F293" s="465" t="s">
        <v>2535</v>
      </c>
    </row>
    <row r="294" spans="1:6">
      <c r="A294" s="460" t="s">
        <v>1444</v>
      </c>
      <c r="C294" s="347">
        <v>61342</v>
      </c>
      <c r="D294" s="236">
        <v>2337</v>
      </c>
      <c r="E294" s="461" t="s">
        <v>2582</v>
      </c>
      <c r="F294" s="465" t="s">
        <v>2535</v>
      </c>
    </row>
    <row r="295" spans="1:6">
      <c r="A295" s="460" t="s">
        <v>1445</v>
      </c>
      <c r="C295" s="347">
        <v>61343</v>
      </c>
      <c r="D295" s="236">
        <v>2337</v>
      </c>
      <c r="E295" s="461" t="s">
        <v>2600</v>
      </c>
      <c r="F295" s="465" t="s">
        <v>2535</v>
      </c>
    </row>
    <row r="296" spans="1:6">
      <c r="A296" s="460" t="s">
        <v>1446</v>
      </c>
      <c r="C296" s="347">
        <v>61344</v>
      </c>
      <c r="D296" s="236">
        <v>2305</v>
      </c>
      <c r="E296" s="461" t="s">
        <v>2690</v>
      </c>
      <c r="F296" s="465" t="s">
        <v>2535</v>
      </c>
    </row>
    <row r="297" spans="1:6">
      <c r="A297" s="460" t="s">
        <v>1447</v>
      </c>
      <c r="C297" s="347">
        <v>61345</v>
      </c>
      <c r="D297" s="236">
        <v>2323</v>
      </c>
      <c r="E297" s="461" t="s">
        <v>2691</v>
      </c>
      <c r="F297" s="465" t="s">
        <v>2535</v>
      </c>
    </row>
    <row r="298" spans="1:6">
      <c r="A298" s="460" t="s">
        <v>1448</v>
      </c>
      <c r="C298" s="347">
        <v>61346</v>
      </c>
      <c r="D298" s="236">
        <v>2337</v>
      </c>
      <c r="E298" s="461" t="s">
        <v>2536</v>
      </c>
      <c r="F298" s="465" t="s">
        <v>2535</v>
      </c>
    </row>
    <row r="299" spans="1:6">
      <c r="A299" s="460" t="s">
        <v>1449</v>
      </c>
      <c r="C299" s="347">
        <v>61347</v>
      </c>
      <c r="D299" s="236">
        <v>2330</v>
      </c>
      <c r="E299" s="461" t="s">
        <v>2624</v>
      </c>
      <c r="F299" s="465" t="s">
        <v>2535</v>
      </c>
    </row>
    <row r="300" spans="1:6">
      <c r="A300" s="460" t="s">
        <v>1450</v>
      </c>
      <c r="C300" s="347">
        <v>61348</v>
      </c>
      <c r="D300" s="236">
        <v>2337</v>
      </c>
      <c r="E300" s="461" t="s">
        <v>2557</v>
      </c>
      <c r="F300" s="465" t="s">
        <v>2535</v>
      </c>
    </row>
    <row r="301" spans="1:6">
      <c r="A301" s="460" t="s">
        <v>1451</v>
      </c>
      <c r="C301" s="347">
        <v>61351</v>
      </c>
      <c r="D301" s="236">
        <v>2250</v>
      </c>
      <c r="E301" s="461" t="s">
        <v>2692</v>
      </c>
      <c r="F301" s="465" t="s">
        <v>2535</v>
      </c>
    </row>
    <row r="302" spans="1:6">
      <c r="A302" s="460" t="s">
        <v>1452</v>
      </c>
      <c r="C302" s="347">
        <v>61352</v>
      </c>
      <c r="D302" s="236">
        <v>2330</v>
      </c>
      <c r="E302" s="461" t="s">
        <v>2645</v>
      </c>
      <c r="F302" s="465" t="s">
        <v>2535</v>
      </c>
    </row>
    <row r="303" spans="1:6">
      <c r="A303" s="460" t="s">
        <v>1453</v>
      </c>
      <c r="C303" s="347">
        <v>61354</v>
      </c>
      <c r="D303" s="236">
        <v>2775</v>
      </c>
      <c r="E303" s="461" t="s">
        <v>2693</v>
      </c>
      <c r="F303" s="465" t="s">
        <v>2535</v>
      </c>
    </row>
    <row r="304" spans="1:6">
      <c r="A304" s="460" t="s">
        <v>1454</v>
      </c>
      <c r="C304" s="347">
        <v>61355</v>
      </c>
      <c r="D304" s="236">
        <v>2250</v>
      </c>
      <c r="E304" s="461" t="s">
        <v>2694</v>
      </c>
      <c r="F304" s="465" t="s">
        <v>2535</v>
      </c>
    </row>
    <row r="305" spans="1:6">
      <c r="A305" s="460" t="s">
        <v>1455</v>
      </c>
      <c r="C305" s="347">
        <v>61356</v>
      </c>
      <c r="D305" s="236">
        <v>2337</v>
      </c>
      <c r="E305" s="461" t="s">
        <v>2609</v>
      </c>
      <c r="F305" s="465" t="s">
        <v>2535</v>
      </c>
    </row>
    <row r="306" spans="1:6">
      <c r="A306" s="460" t="s">
        <v>1456</v>
      </c>
      <c r="C306" s="347">
        <v>61357</v>
      </c>
      <c r="D306" s="236">
        <v>2264</v>
      </c>
      <c r="E306" s="461" t="s">
        <v>2695</v>
      </c>
      <c r="F306" s="465" t="s">
        <v>2535</v>
      </c>
    </row>
    <row r="307" spans="1:6">
      <c r="A307" s="460" t="s">
        <v>1457</v>
      </c>
      <c r="C307" s="347">
        <v>61358</v>
      </c>
      <c r="D307" s="236">
        <v>2330</v>
      </c>
      <c r="E307" s="461" t="s">
        <v>2560</v>
      </c>
      <c r="F307" s="465" t="s">
        <v>2535</v>
      </c>
    </row>
    <row r="308" spans="1:6">
      <c r="A308" s="460" t="s">
        <v>1458</v>
      </c>
      <c r="C308" s="347">
        <v>61359</v>
      </c>
      <c r="D308" s="236">
        <v>2290</v>
      </c>
      <c r="E308" s="461" t="s">
        <v>2696</v>
      </c>
      <c r="F308" s="465" t="s">
        <v>2535</v>
      </c>
    </row>
    <row r="309" spans="1:6">
      <c r="A309" s="460" t="s">
        <v>1459</v>
      </c>
      <c r="C309" s="347">
        <v>61360</v>
      </c>
      <c r="D309" s="236">
        <v>2337</v>
      </c>
      <c r="E309" s="461" t="s">
        <v>2587</v>
      </c>
      <c r="F309" s="465" t="s">
        <v>2535</v>
      </c>
    </row>
    <row r="310" spans="1:6">
      <c r="A310" s="460" t="s">
        <v>1460</v>
      </c>
      <c r="C310" s="347">
        <v>61362</v>
      </c>
      <c r="D310" s="236">
        <v>2259</v>
      </c>
      <c r="E310" s="461" t="s">
        <v>2697</v>
      </c>
      <c r="F310" s="465" t="s">
        <v>2535</v>
      </c>
    </row>
    <row r="311" spans="1:6">
      <c r="A311" s="460" t="s">
        <v>1461</v>
      </c>
      <c r="C311" s="347">
        <v>61363</v>
      </c>
      <c r="D311" s="236">
        <v>2337</v>
      </c>
      <c r="E311" s="461" t="s">
        <v>2587</v>
      </c>
      <c r="F311" s="465" t="s">
        <v>2579</v>
      </c>
    </row>
    <row r="312" spans="1:6">
      <c r="A312" s="460" t="s">
        <v>1462</v>
      </c>
      <c r="C312" s="347">
        <v>61365</v>
      </c>
      <c r="D312" s="236">
        <v>2337</v>
      </c>
      <c r="E312" s="461" t="s">
        <v>2587</v>
      </c>
      <c r="F312" s="465" t="s">
        <v>2535</v>
      </c>
    </row>
    <row r="313" spans="1:6">
      <c r="A313" s="460" t="s">
        <v>1463</v>
      </c>
      <c r="C313" s="347">
        <v>61366</v>
      </c>
      <c r="D313" s="236">
        <v>2263</v>
      </c>
      <c r="E313" s="461" t="s">
        <v>2668</v>
      </c>
      <c r="F313" s="465" t="s">
        <v>2579</v>
      </c>
    </row>
    <row r="314" spans="1:6">
      <c r="A314" s="460" t="s">
        <v>1464</v>
      </c>
      <c r="C314" s="347">
        <v>61367</v>
      </c>
      <c r="D314" s="236">
        <v>2280</v>
      </c>
      <c r="E314" s="461" t="s">
        <v>2698</v>
      </c>
      <c r="F314" s="465" t="s">
        <v>2535</v>
      </c>
    </row>
    <row r="315" spans="1:6">
      <c r="A315" s="460" t="s">
        <v>1465</v>
      </c>
      <c r="C315" s="347">
        <v>61368</v>
      </c>
      <c r="D315" s="236">
        <v>2333</v>
      </c>
      <c r="E315" s="461" t="s">
        <v>2644</v>
      </c>
      <c r="F315" s="465" t="s">
        <v>2535</v>
      </c>
    </row>
    <row r="316" spans="1:6">
      <c r="A316" s="460" t="s">
        <v>1466</v>
      </c>
      <c r="C316" s="347">
        <v>61369</v>
      </c>
      <c r="D316" s="236">
        <v>2260</v>
      </c>
      <c r="E316" s="461" t="s">
        <v>2662</v>
      </c>
      <c r="F316" s="465" t="s">
        <v>2535</v>
      </c>
    </row>
    <row r="317" spans="1:6">
      <c r="A317" s="460" t="s">
        <v>1467</v>
      </c>
      <c r="C317" s="347">
        <v>61370</v>
      </c>
      <c r="D317" s="236">
        <v>2278</v>
      </c>
      <c r="E317" s="461" t="s">
        <v>2699</v>
      </c>
      <c r="F317" s="465" t="s">
        <v>2535</v>
      </c>
    </row>
    <row r="318" spans="1:6">
      <c r="A318" s="460" t="s">
        <v>1468</v>
      </c>
      <c r="C318" s="347">
        <v>61371</v>
      </c>
      <c r="D318" s="236">
        <v>2330</v>
      </c>
      <c r="E318" s="461" t="s">
        <v>2700</v>
      </c>
      <c r="F318" s="465" t="s">
        <v>2535</v>
      </c>
    </row>
    <row r="319" spans="1:6">
      <c r="A319" s="460" t="s">
        <v>1469</v>
      </c>
      <c r="C319" s="347">
        <v>61373</v>
      </c>
      <c r="D319" s="236">
        <v>2337</v>
      </c>
      <c r="E319" s="461" t="s">
        <v>2701</v>
      </c>
      <c r="F319" s="465" t="s">
        <v>2535</v>
      </c>
    </row>
    <row r="320" spans="1:6">
      <c r="A320" s="460" t="s">
        <v>1470</v>
      </c>
      <c r="C320" s="347">
        <v>61374</v>
      </c>
      <c r="D320" s="236">
        <v>2333</v>
      </c>
      <c r="E320" s="461" t="s">
        <v>2542</v>
      </c>
      <c r="F320" s="465" t="s">
        <v>2535</v>
      </c>
    </row>
    <row r="321" spans="1:6">
      <c r="A321" s="460" t="s">
        <v>1471</v>
      </c>
      <c r="C321" s="347">
        <v>61375</v>
      </c>
      <c r="D321" s="236">
        <v>2250</v>
      </c>
      <c r="E321" s="461" t="s">
        <v>2565</v>
      </c>
      <c r="F321" s="465" t="s">
        <v>2579</v>
      </c>
    </row>
    <row r="322" spans="1:6">
      <c r="A322" s="460" t="s">
        <v>1472</v>
      </c>
      <c r="C322" s="347">
        <v>61376</v>
      </c>
      <c r="D322" s="236">
        <v>2264</v>
      </c>
      <c r="E322" s="461" t="s">
        <v>2702</v>
      </c>
      <c r="F322" s="465" t="s">
        <v>2535</v>
      </c>
    </row>
    <row r="323" spans="1:6">
      <c r="A323" s="460" t="s">
        <v>1473</v>
      </c>
      <c r="C323" s="347">
        <v>61377</v>
      </c>
      <c r="D323" s="236">
        <v>2281</v>
      </c>
      <c r="E323" s="461" t="s">
        <v>2703</v>
      </c>
      <c r="F323" s="465" t="s">
        <v>2535</v>
      </c>
    </row>
    <row r="324" spans="1:6">
      <c r="A324" s="460" t="s">
        <v>1474</v>
      </c>
      <c r="C324" s="347">
        <v>61378</v>
      </c>
      <c r="D324" s="236">
        <v>2261</v>
      </c>
      <c r="E324" s="461" t="s">
        <v>2704</v>
      </c>
      <c r="F324" s="465" t="s">
        <v>2535</v>
      </c>
    </row>
    <row r="325" spans="1:6">
      <c r="A325" s="460" t="s">
        <v>1475</v>
      </c>
      <c r="C325" s="347">
        <v>61379</v>
      </c>
      <c r="D325" s="236">
        <v>2318</v>
      </c>
      <c r="E325" s="461" t="s">
        <v>2592</v>
      </c>
      <c r="F325" s="465" t="s">
        <v>2535</v>
      </c>
    </row>
    <row r="326" spans="1:6">
      <c r="A326" s="460" t="s">
        <v>1476</v>
      </c>
      <c r="C326" s="347">
        <v>61380</v>
      </c>
      <c r="D326" s="236">
        <v>2259</v>
      </c>
      <c r="E326" s="461" t="s">
        <v>2705</v>
      </c>
      <c r="F326" s="465" t="s">
        <v>2535</v>
      </c>
    </row>
    <row r="327" spans="1:6">
      <c r="A327" s="460" t="s">
        <v>1477</v>
      </c>
      <c r="C327" s="347">
        <v>61381</v>
      </c>
      <c r="D327" s="236">
        <v>2250</v>
      </c>
      <c r="E327" s="461" t="s">
        <v>2706</v>
      </c>
      <c r="F327" s="465" t="s">
        <v>2535</v>
      </c>
    </row>
    <row r="328" spans="1:6">
      <c r="A328" s="460" t="s">
        <v>1478</v>
      </c>
      <c r="C328" s="347">
        <v>61382</v>
      </c>
      <c r="D328" s="236">
        <v>2250</v>
      </c>
      <c r="E328" s="461" t="s">
        <v>2559</v>
      </c>
      <c r="F328" s="465" t="s">
        <v>2535</v>
      </c>
    </row>
    <row r="329" spans="1:6">
      <c r="A329" s="460" t="s">
        <v>1479</v>
      </c>
      <c r="C329" s="347">
        <v>61383</v>
      </c>
      <c r="D329" s="236">
        <v>2259</v>
      </c>
      <c r="E329" s="461" t="s">
        <v>2648</v>
      </c>
      <c r="F329" s="465" t="s">
        <v>2535</v>
      </c>
    </row>
    <row r="330" spans="1:6">
      <c r="A330" s="460" t="s">
        <v>1480</v>
      </c>
      <c r="C330" s="347">
        <v>61384</v>
      </c>
      <c r="D330" s="236">
        <v>2258</v>
      </c>
      <c r="E330" s="461" t="s">
        <v>2602</v>
      </c>
      <c r="F330" s="465" t="s">
        <v>2535</v>
      </c>
    </row>
    <row r="331" spans="1:6">
      <c r="A331" s="460" t="s">
        <v>1481</v>
      </c>
      <c r="C331" s="347">
        <v>61385</v>
      </c>
      <c r="D331" s="236">
        <v>2259</v>
      </c>
      <c r="E331" s="461" t="s">
        <v>2581</v>
      </c>
      <c r="F331" s="465" t="s">
        <v>2535</v>
      </c>
    </row>
    <row r="332" spans="1:6">
      <c r="A332" s="460" t="s">
        <v>1482</v>
      </c>
      <c r="C332" s="347">
        <v>61386</v>
      </c>
      <c r="D332" s="236">
        <v>2259</v>
      </c>
      <c r="E332" s="461" t="s">
        <v>2597</v>
      </c>
      <c r="F332" s="465" t="s">
        <v>2535</v>
      </c>
    </row>
    <row r="333" spans="1:6">
      <c r="A333" s="460" t="s">
        <v>1483</v>
      </c>
      <c r="C333" s="347">
        <v>61387</v>
      </c>
      <c r="D333" s="236">
        <v>2263</v>
      </c>
      <c r="E333" s="461" t="s">
        <v>2707</v>
      </c>
      <c r="F333" s="465" t="s">
        <v>2535</v>
      </c>
    </row>
    <row r="334" spans="1:6">
      <c r="A334" s="460" t="s">
        <v>1484</v>
      </c>
      <c r="C334" s="347">
        <v>61388</v>
      </c>
      <c r="D334" s="236">
        <v>2320</v>
      </c>
      <c r="E334" s="461" t="s">
        <v>2708</v>
      </c>
      <c r="F334" s="465" t="s">
        <v>2535</v>
      </c>
    </row>
    <row r="335" spans="1:6">
      <c r="A335" s="460" t="s">
        <v>1485</v>
      </c>
      <c r="C335" s="347">
        <v>61389</v>
      </c>
      <c r="D335" s="236">
        <v>2259</v>
      </c>
      <c r="E335" s="461" t="s">
        <v>2596</v>
      </c>
      <c r="F335" s="465" t="s">
        <v>2535</v>
      </c>
    </row>
    <row r="336" spans="1:6">
      <c r="A336" s="460" t="s">
        <v>1486</v>
      </c>
      <c r="C336" s="347">
        <v>61390</v>
      </c>
      <c r="D336" s="236">
        <v>2308</v>
      </c>
      <c r="E336" s="461" t="s">
        <v>2709</v>
      </c>
      <c r="F336" s="465" t="s">
        <v>2535</v>
      </c>
    </row>
    <row r="337" spans="1:6">
      <c r="A337" s="460" t="s">
        <v>1487</v>
      </c>
      <c r="C337" s="347">
        <v>61391</v>
      </c>
      <c r="D337" s="236">
        <v>2291</v>
      </c>
      <c r="E337" s="461" t="s">
        <v>2710</v>
      </c>
      <c r="F337" s="465" t="s">
        <v>2535</v>
      </c>
    </row>
    <row r="338" spans="1:6">
      <c r="A338" s="460" t="s">
        <v>1488</v>
      </c>
      <c r="C338" s="347">
        <v>61393</v>
      </c>
      <c r="D338" s="236">
        <v>2285</v>
      </c>
      <c r="E338" s="461" t="s">
        <v>2711</v>
      </c>
      <c r="F338" s="465" t="s">
        <v>2535</v>
      </c>
    </row>
    <row r="339" spans="1:6">
      <c r="A339" s="460" t="s">
        <v>1489</v>
      </c>
      <c r="C339" s="347">
        <v>61394</v>
      </c>
      <c r="D339" s="236">
        <v>2250</v>
      </c>
      <c r="E339" s="461" t="s">
        <v>2559</v>
      </c>
      <c r="F339" s="465" t="s">
        <v>2535</v>
      </c>
    </row>
    <row r="340" spans="1:6">
      <c r="A340" s="460" t="s">
        <v>1490</v>
      </c>
      <c r="C340" s="347">
        <v>61395</v>
      </c>
      <c r="D340" s="236">
        <v>2319</v>
      </c>
      <c r="E340" s="461" t="s">
        <v>2712</v>
      </c>
      <c r="F340" s="465" t="s">
        <v>2535</v>
      </c>
    </row>
    <row r="341" spans="1:6">
      <c r="A341" s="460" t="s">
        <v>1491</v>
      </c>
      <c r="C341" s="347">
        <v>61397</v>
      </c>
      <c r="D341" s="236">
        <v>2330</v>
      </c>
      <c r="E341" s="461" t="s">
        <v>2700</v>
      </c>
      <c r="F341" s="465" t="s">
        <v>2535</v>
      </c>
    </row>
    <row r="342" spans="1:6">
      <c r="A342" s="460" t="s">
        <v>1492</v>
      </c>
      <c r="C342" s="347">
        <v>61399</v>
      </c>
      <c r="D342" s="236">
        <v>2337</v>
      </c>
      <c r="E342" s="461" t="s">
        <v>2713</v>
      </c>
      <c r="F342" s="465" t="s">
        <v>2535</v>
      </c>
    </row>
    <row r="343" spans="1:6">
      <c r="A343" s="460" t="s">
        <v>1493</v>
      </c>
      <c r="C343" s="347">
        <v>61400</v>
      </c>
      <c r="D343" s="236">
        <v>2329</v>
      </c>
      <c r="E343" s="461" t="s">
        <v>2540</v>
      </c>
      <c r="F343" s="465" t="s">
        <v>2535</v>
      </c>
    </row>
    <row r="344" spans="1:6">
      <c r="A344" s="460" t="s">
        <v>1494</v>
      </c>
      <c r="C344" s="347">
        <v>61401</v>
      </c>
      <c r="D344" s="236">
        <v>2337</v>
      </c>
      <c r="E344" s="461" t="s">
        <v>2587</v>
      </c>
      <c r="F344" s="465" t="s">
        <v>2535</v>
      </c>
    </row>
    <row r="345" spans="1:6">
      <c r="A345" s="460" t="s">
        <v>1495</v>
      </c>
      <c r="C345" s="347">
        <v>61405</v>
      </c>
      <c r="D345" s="236">
        <v>2321</v>
      </c>
      <c r="E345" s="461" t="s">
        <v>2714</v>
      </c>
      <c r="F345" s="465" t="s">
        <v>2535</v>
      </c>
    </row>
    <row r="346" spans="1:6">
      <c r="A346" s="460" t="s">
        <v>1496</v>
      </c>
      <c r="C346" s="347">
        <v>61406</v>
      </c>
      <c r="D346" s="236">
        <v>2281</v>
      </c>
      <c r="E346" s="461" t="s">
        <v>2715</v>
      </c>
      <c r="F346" s="465" t="s">
        <v>2535</v>
      </c>
    </row>
    <row r="347" spans="1:6">
      <c r="A347" s="460" t="s">
        <v>1497</v>
      </c>
      <c r="C347" s="347">
        <v>61407</v>
      </c>
      <c r="D347" s="236">
        <v>2318</v>
      </c>
      <c r="E347" s="461" t="s">
        <v>2592</v>
      </c>
      <c r="F347" s="465" t="s">
        <v>2535</v>
      </c>
    </row>
    <row r="348" spans="1:6">
      <c r="A348" s="460" t="s">
        <v>1498</v>
      </c>
      <c r="C348" s="347">
        <v>61408</v>
      </c>
      <c r="D348" s="236">
        <v>2328</v>
      </c>
      <c r="E348" s="461" t="s">
        <v>2620</v>
      </c>
      <c r="F348" s="465" t="s">
        <v>2535</v>
      </c>
    </row>
    <row r="349" spans="1:6">
      <c r="A349" s="460" t="s">
        <v>1499</v>
      </c>
      <c r="C349" s="347">
        <v>61409</v>
      </c>
      <c r="D349" s="236">
        <v>2259</v>
      </c>
      <c r="E349" s="461" t="s">
        <v>2716</v>
      </c>
      <c r="F349" s="465" t="s">
        <v>2535</v>
      </c>
    </row>
    <row r="350" spans="1:6">
      <c r="A350" s="460" t="s">
        <v>1500</v>
      </c>
      <c r="C350" s="347">
        <v>61410</v>
      </c>
      <c r="D350" s="236">
        <v>2337</v>
      </c>
      <c r="E350" s="461" t="s">
        <v>2587</v>
      </c>
      <c r="F350" s="465" t="s">
        <v>2535</v>
      </c>
    </row>
    <row r="351" spans="1:6">
      <c r="A351" s="460" t="s">
        <v>1501</v>
      </c>
      <c r="C351" s="347">
        <v>61411</v>
      </c>
      <c r="D351" s="236">
        <v>2315</v>
      </c>
      <c r="E351" s="461" t="s">
        <v>2717</v>
      </c>
      <c r="F351" s="465" t="s">
        <v>2535</v>
      </c>
    </row>
    <row r="352" spans="1:6">
      <c r="A352" s="460" t="s">
        <v>1502</v>
      </c>
      <c r="C352" s="347">
        <v>61412</v>
      </c>
      <c r="D352" s="236">
        <v>2265</v>
      </c>
      <c r="E352" s="461" t="s">
        <v>2548</v>
      </c>
      <c r="F352" s="465" t="s">
        <v>2579</v>
      </c>
    </row>
    <row r="353" spans="1:6">
      <c r="A353" s="460" t="s">
        <v>1503</v>
      </c>
      <c r="C353" s="347">
        <v>61414</v>
      </c>
      <c r="D353" s="236">
        <v>2321</v>
      </c>
      <c r="E353" s="461" t="s">
        <v>2607</v>
      </c>
      <c r="F353" s="465" t="s">
        <v>2535</v>
      </c>
    </row>
    <row r="354" spans="1:6">
      <c r="A354" s="460" t="s">
        <v>1504</v>
      </c>
      <c r="C354" s="347">
        <v>61420</v>
      </c>
      <c r="D354" s="236">
        <v>2330</v>
      </c>
      <c r="E354" s="461" t="s">
        <v>2659</v>
      </c>
      <c r="F354" s="465" t="s">
        <v>2535</v>
      </c>
    </row>
    <row r="355" spans="1:6">
      <c r="A355" s="460" t="s">
        <v>1505</v>
      </c>
      <c r="C355" s="347">
        <v>61421</v>
      </c>
      <c r="D355" s="236">
        <v>2330</v>
      </c>
      <c r="E355" s="461" t="s">
        <v>2630</v>
      </c>
      <c r="F355" s="465" t="s">
        <v>2535</v>
      </c>
    </row>
    <row r="356" spans="1:6">
      <c r="A356" s="460" t="s">
        <v>1506</v>
      </c>
      <c r="C356" s="347">
        <v>61422</v>
      </c>
      <c r="D356" s="236">
        <v>2330</v>
      </c>
      <c r="E356" s="461" t="s">
        <v>2635</v>
      </c>
      <c r="F356" s="465" t="s">
        <v>2535</v>
      </c>
    </row>
    <row r="357" spans="1:6">
      <c r="A357" s="460" t="s">
        <v>1507</v>
      </c>
      <c r="C357" s="347">
        <v>61423</v>
      </c>
      <c r="D357" s="236">
        <v>2333</v>
      </c>
      <c r="E357" s="461" t="s">
        <v>2664</v>
      </c>
      <c r="F357" s="465" t="s">
        <v>2535</v>
      </c>
    </row>
    <row r="358" spans="1:6">
      <c r="A358" s="460" t="s">
        <v>1508</v>
      </c>
      <c r="C358" s="347">
        <v>61424</v>
      </c>
      <c r="D358" s="236">
        <v>2323</v>
      </c>
      <c r="E358" s="461" t="s">
        <v>2718</v>
      </c>
      <c r="F358" s="465" t="s">
        <v>2535</v>
      </c>
    </row>
    <row r="359" spans="1:6">
      <c r="A359" s="460" t="s">
        <v>1509</v>
      </c>
      <c r="C359" s="347">
        <v>61425</v>
      </c>
      <c r="D359" s="236">
        <v>2250</v>
      </c>
      <c r="E359" s="461" t="s">
        <v>2719</v>
      </c>
      <c r="F359" s="465" t="s">
        <v>2579</v>
      </c>
    </row>
    <row r="360" spans="1:6">
      <c r="A360" s="460" t="s">
        <v>1510</v>
      </c>
      <c r="C360" s="347">
        <v>61427</v>
      </c>
      <c r="D360" s="236">
        <v>2265</v>
      </c>
      <c r="E360" s="461" t="s">
        <v>2548</v>
      </c>
      <c r="F360" s="465" t="s">
        <v>2535</v>
      </c>
    </row>
    <row r="361" spans="1:6">
      <c r="A361" s="460" t="s">
        <v>1511</v>
      </c>
      <c r="C361" s="347">
        <v>62005</v>
      </c>
      <c r="D361" s="236">
        <v>2329</v>
      </c>
      <c r="E361" s="461" t="s">
        <v>2616</v>
      </c>
      <c r="F361" s="465" t="s">
        <v>2535</v>
      </c>
    </row>
    <row r="362" spans="1:6">
      <c r="A362" s="460" t="s">
        <v>1512</v>
      </c>
      <c r="C362" s="347">
        <v>62009</v>
      </c>
      <c r="D362" s="236">
        <v>2329</v>
      </c>
      <c r="E362" s="461" t="s">
        <v>2616</v>
      </c>
      <c r="F362" s="465" t="s">
        <v>2535</v>
      </c>
    </row>
    <row r="363" spans="1:6">
      <c r="A363" s="460" t="s">
        <v>1513</v>
      </c>
      <c r="C363" s="347">
        <v>62015</v>
      </c>
      <c r="D363" s="236">
        <v>2329</v>
      </c>
      <c r="E363" s="461" t="s">
        <v>2540</v>
      </c>
      <c r="F363" s="465" t="s">
        <v>2535</v>
      </c>
    </row>
    <row r="364" spans="1:6">
      <c r="A364" s="460" t="s">
        <v>1514</v>
      </c>
      <c r="C364" s="347">
        <v>62025</v>
      </c>
      <c r="D364" s="236">
        <v>2329</v>
      </c>
      <c r="E364" s="461" t="s">
        <v>2616</v>
      </c>
      <c r="F364" s="465" t="s">
        <v>2535</v>
      </c>
    </row>
    <row r="365" spans="1:6">
      <c r="A365" s="460" t="s">
        <v>1515</v>
      </c>
      <c r="C365" s="347">
        <v>62038</v>
      </c>
      <c r="D365" s="236">
        <v>2333</v>
      </c>
      <c r="E365" s="461" t="s">
        <v>2644</v>
      </c>
      <c r="F365" s="465" t="s">
        <v>2535</v>
      </c>
    </row>
    <row r="366" spans="1:6">
      <c r="A366" s="460" t="s">
        <v>1516</v>
      </c>
      <c r="C366" s="347">
        <v>62039</v>
      </c>
      <c r="D366" s="236">
        <v>2329</v>
      </c>
      <c r="E366" s="461" t="s">
        <v>2616</v>
      </c>
      <c r="F366" s="465" t="s">
        <v>2535</v>
      </c>
    </row>
    <row r="367" spans="1:6">
      <c r="A367" s="460" t="s">
        <v>1517</v>
      </c>
      <c r="C367" s="347">
        <v>62044</v>
      </c>
      <c r="D367" s="236">
        <v>2329</v>
      </c>
      <c r="E367" s="461" t="s">
        <v>2616</v>
      </c>
      <c r="F367" s="465" t="s">
        <v>2535</v>
      </c>
    </row>
    <row r="368" spans="1:6">
      <c r="A368" s="460" t="s">
        <v>1518</v>
      </c>
      <c r="C368" s="347">
        <v>62046</v>
      </c>
      <c r="D368" s="236">
        <v>2849</v>
      </c>
      <c r="E368" s="461" t="s">
        <v>2720</v>
      </c>
      <c r="F368" s="465" t="s">
        <v>2535</v>
      </c>
    </row>
    <row r="369" spans="1:6">
      <c r="A369" s="460" t="s">
        <v>1519</v>
      </c>
      <c r="C369" s="347">
        <v>62048</v>
      </c>
      <c r="D369" s="236">
        <v>2329</v>
      </c>
      <c r="E369" s="461" t="s">
        <v>2540</v>
      </c>
      <c r="F369" s="465" t="s">
        <v>2535</v>
      </c>
    </row>
    <row r="370" spans="1:6">
      <c r="A370" s="460" t="s">
        <v>1520</v>
      </c>
      <c r="C370" s="347">
        <v>62049</v>
      </c>
      <c r="D370" s="236">
        <v>2325</v>
      </c>
      <c r="E370" s="461" t="s">
        <v>2623</v>
      </c>
      <c r="F370" s="465" t="s">
        <v>2535</v>
      </c>
    </row>
    <row r="371" spans="1:6">
      <c r="A371" s="460" t="s">
        <v>1521</v>
      </c>
      <c r="C371" s="347">
        <v>62050</v>
      </c>
      <c r="D371" s="236">
        <v>2850</v>
      </c>
      <c r="E371" s="461" t="s">
        <v>2721</v>
      </c>
      <c r="F371" s="465" t="s">
        <v>2535</v>
      </c>
    </row>
    <row r="372" spans="1:6">
      <c r="A372" s="460" t="s">
        <v>1522</v>
      </c>
      <c r="C372" s="347">
        <v>62051</v>
      </c>
      <c r="D372" s="236">
        <v>2329</v>
      </c>
      <c r="E372" s="461" t="s">
        <v>2616</v>
      </c>
      <c r="F372" s="465" t="s">
        <v>2535</v>
      </c>
    </row>
    <row r="373" spans="1:6">
      <c r="A373" s="460" t="s">
        <v>1523</v>
      </c>
      <c r="C373" s="347">
        <v>62069</v>
      </c>
      <c r="D373" s="236">
        <v>2329</v>
      </c>
      <c r="E373" s="461" t="s">
        <v>2616</v>
      </c>
      <c r="F373" s="465" t="s">
        <v>2535</v>
      </c>
    </row>
    <row r="374" spans="1:6">
      <c r="A374" s="460" t="s">
        <v>1524</v>
      </c>
      <c r="C374" s="347">
        <v>62081</v>
      </c>
      <c r="D374" s="236">
        <v>2328</v>
      </c>
      <c r="E374" s="461" t="s">
        <v>2722</v>
      </c>
      <c r="F374" s="465" t="s">
        <v>2535</v>
      </c>
    </row>
    <row r="375" spans="1:6">
      <c r="A375" s="460" t="s">
        <v>1525</v>
      </c>
      <c r="C375" s="347">
        <v>62082</v>
      </c>
      <c r="D375" s="236">
        <v>2329</v>
      </c>
      <c r="E375" s="461" t="s">
        <v>2616</v>
      </c>
      <c r="F375" s="465" t="s">
        <v>2535</v>
      </c>
    </row>
    <row r="376" spans="1:6">
      <c r="A376" s="460" t="s">
        <v>1526</v>
      </c>
      <c r="C376" s="347">
        <v>62094</v>
      </c>
      <c r="D376" s="236">
        <v>2328</v>
      </c>
      <c r="E376" s="461" t="s">
        <v>2722</v>
      </c>
      <c r="F376" s="465" t="s">
        <v>2535</v>
      </c>
    </row>
    <row r="377" spans="1:6">
      <c r="A377" s="460" t="s">
        <v>1527</v>
      </c>
      <c r="C377" s="347">
        <v>62108</v>
      </c>
      <c r="D377" s="236">
        <v>2329</v>
      </c>
      <c r="E377" s="461" t="s">
        <v>2616</v>
      </c>
      <c r="F377" s="465" t="s">
        <v>2535</v>
      </c>
    </row>
    <row r="378" spans="1:6">
      <c r="A378" s="460" t="s">
        <v>1528</v>
      </c>
      <c r="C378" s="347">
        <v>66000</v>
      </c>
      <c r="D378" s="236">
        <v>2131</v>
      </c>
      <c r="E378" s="461" t="s">
        <v>2723</v>
      </c>
      <c r="F378" s="465" t="s">
        <v>2535</v>
      </c>
    </row>
    <row r="379" spans="1:6">
      <c r="A379" s="460" t="s">
        <v>1529</v>
      </c>
      <c r="C379" s="347">
        <v>66001</v>
      </c>
      <c r="D379" s="236">
        <v>2232</v>
      </c>
      <c r="E379" s="461" t="s">
        <v>2724</v>
      </c>
      <c r="F379" s="465" t="s">
        <v>2535</v>
      </c>
    </row>
    <row r="380" spans="1:6">
      <c r="A380" s="460" t="s">
        <v>1530</v>
      </c>
      <c r="C380" s="347">
        <v>66002</v>
      </c>
      <c r="D380" s="236">
        <v>2093</v>
      </c>
      <c r="E380" s="461" t="s">
        <v>2725</v>
      </c>
      <c r="F380" s="465" t="s">
        <v>2535</v>
      </c>
    </row>
    <row r="381" spans="1:6">
      <c r="A381" s="460" t="s">
        <v>1531</v>
      </c>
      <c r="C381" s="347">
        <v>66003</v>
      </c>
      <c r="D381" s="236">
        <v>2200</v>
      </c>
      <c r="E381" s="461" t="s">
        <v>2726</v>
      </c>
      <c r="F381" s="465" t="s">
        <v>2535</v>
      </c>
    </row>
    <row r="382" spans="1:6">
      <c r="A382" s="460" t="s">
        <v>1532</v>
      </c>
      <c r="C382" s="347">
        <v>66004</v>
      </c>
      <c r="D382" s="236">
        <v>2207</v>
      </c>
      <c r="E382" s="461" t="s">
        <v>2727</v>
      </c>
      <c r="F382" s="465" t="s">
        <v>2535</v>
      </c>
    </row>
    <row r="383" spans="1:6">
      <c r="A383" s="460" t="s">
        <v>1533</v>
      </c>
      <c r="C383" s="347">
        <v>66005</v>
      </c>
      <c r="D383" s="236">
        <v>2029</v>
      </c>
      <c r="E383" s="461" t="s">
        <v>2728</v>
      </c>
      <c r="F383" s="465" t="s">
        <v>2535</v>
      </c>
    </row>
    <row r="384" spans="1:6">
      <c r="A384" s="460" t="s">
        <v>1534</v>
      </c>
      <c r="C384" s="347">
        <v>66006</v>
      </c>
      <c r="D384" s="236">
        <v>2000</v>
      </c>
      <c r="E384" s="461" t="s">
        <v>2729</v>
      </c>
      <c r="F384" s="465" t="s">
        <v>2535</v>
      </c>
    </row>
    <row r="385" spans="1:6">
      <c r="A385" s="460" t="s">
        <v>1535</v>
      </c>
      <c r="C385" s="347">
        <v>66007</v>
      </c>
      <c r="D385" s="236">
        <v>2018</v>
      </c>
      <c r="E385" s="461" t="s">
        <v>2730</v>
      </c>
      <c r="F385" s="465" t="s">
        <v>2535</v>
      </c>
    </row>
    <row r="386" spans="1:6">
      <c r="A386" s="460" t="s">
        <v>1536</v>
      </c>
      <c r="C386" s="347">
        <v>66008</v>
      </c>
      <c r="D386" s="236">
        <v>2083</v>
      </c>
      <c r="E386" s="461" t="s">
        <v>2731</v>
      </c>
      <c r="F386" s="465" t="s">
        <v>2535</v>
      </c>
    </row>
    <row r="387" spans="1:6">
      <c r="A387" s="460" t="s">
        <v>1537</v>
      </c>
      <c r="C387" s="347">
        <v>66009</v>
      </c>
      <c r="D387" s="236">
        <v>2021</v>
      </c>
      <c r="E387" s="461" t="s">
        <v>2732</v>
      </c>
      <c r="F387" s="465" t="s">
        <v>2535</v>
      </c>
    </row>
    <row r="388" spans="1:6">
      <c r="A388" s="460" t="s">
        <v>1538</v>
      </c>
      <c r="C388" s="347">
        <v>66010</v>
      </c>
      <c r="D388" s="236">
        <v>2067</v>
      </c>
      <c r="E388" s="461" t="s">
        <v>2733</v>
      </c>
      <c r="F388" s="465" t="s">
        <v>2535</v>
      </c>
    </row>
    <row r="389" spans="1:6">
      <c r="A389" s="460" t="s">
        <v>1539</v>
      </c>
      <c r="C389" s="347">
        <v>66011</v>
      </c>
      <c r="D389" s="236">
        <v>2067</v>
      </c>
      <c r="E389" s="461" t="s">
        <v>2733</v>
      </c>
      <c r="F389" s="465" t="s">
        <v>2535</v>
      </c>
    </row>
    <row r="390" spans="1:6">
      <c r="A390" s="460" t="s">
        <v>1540</v>
      </c>
      <c r="C390" s="347">
        <v>66012</v>
      </c>
      <c r="D390" s="236">
        <v>2068</v>
      </c>
      <c r="E390" s="461" t="s">
        <v>2734</v>
      </c>
      <c r="F390" s="465" t="s">
        <v>2535</v>
      </c>
    </row>
    <row r="391" spans="1:6">
      <c r="A391" s="460" t="s">
        <v>1541</v>
      </c>
      <c r="C391" s="347">
        <v>66013</v>
      </c>
      <c r="D391" s="236">
        <v>2137</v>
      </c>
      <c r="E391" s="461" t="s">
        <v>2735</v>
      </c>
      <c r="F391" s="465" t="s">
        <v>2535</v>
      </c>
    </row>
    <row r="392" spans="1:6">
      <c r="A392" s="460" t="s">
        <v>1542</v>
      </c>
      <c r="C392" s="347">
        <v>66014</v>
      </c>
      <c r="D392" s="236">
        <v>2230</v>
      </c>
      <c r="E392" s="461" t="s">
        <v>2736</v>
      </c>
      <c r="F392" s="465" t="s">
        <v>2535</v>
      </c>
    </row>
    <row r="393" spans="1:6">
      <c r="A393" s="460" t="s">
        <v>1543</v>
      </c>
      <c r="C393" s="347">
        <v>66015</v>
      </c>
      <c r="D393" s="236">
        <v>2007</v>
      </c>
      <c r="E393" s="461" t="s">
        <v>2737</v>
      </c>
      <c r="F393" s="465" t="s">
        <v>2535</v>
      </c>
    </row>
    <row r="394" spans="1:6">
      <c r="A394" s="460" t="s">
        <v>1544</v>
      </c>
      <c r="C394" s="347">
        <v>66016</v>
      </c>
      <c r="D394" s="236">
        <v>2231</v>
      </c>
      <c r="E394" s="461" t="s">
        <v>2738</v>
      </c>
      <c r="F394" s="465" t="s">
        <v>2535</v>
      </c>
    </row>
    <row r="395" spans="1:6">
      <c r="A395" s="460" t="s">
        <v>1545</v>
      </c>
      <c r="C395" s="347">
        <v>66017</v>
      </c>
      <c r="D395" s="236">
        <v>2046</v>
      </c>
      <c r="E395" s="461" t="s">
        <v>2739</v>
      </c>
      <c r="F395" s="465" t="s">
        <v>2535</v>
      </c>
    </row>
    <row r="396" spans="1:6">
      <c r="A396" s="460" t="s">
        <v>1546</v>
      </c>
      <c r="C396" s="347">
        <v>66018</v>
      </c>
      <c r="D396" s="236">
        <v>2206</v>
      </c>
      <c r="E396" s="461" t="s">
        <v>2740</v>
      </c>
      <c r="F396" s="465" t="s">
        <v>2535</v>
      </c>
    </row>
    <row r="397" spans="1:6">
      <c r="A397" s="460" t="s">
        <v>1547</v>
      </c>
      <c r="C397" s="347">
        <v>66020</v>
      </c>
      <c r="D397" s="236">
        <v>2121</v>
      </c>
      <c r="E397" s="461" t="s">
        <v>2741</v>
      </c>
      <c r="F397" s="465" t="s">
        <v>2535</v>
      </c>
    </row>
    <row r="398" spans="1:6">
      <c r="A398" s="460" t="s">
        <v>1548</v>
      </c>
      <c r="C398" s="347">
        <v>66021</v>
      </c>
      <c r="D398" s="236">
        <v>2015</v>
      </c>
      <c r="E398" s="461" t="s">
        <v>2742</v>
      </c>
      <c r="F398" s="465" t="s">
        <v>2535</v>
      </c>
    </row>
    <row r="399" spans="1:6">
      <c r="A399" s="460" t="s">
        <v>1549</v>
      </c>
      <c r="C399" s="347">
        <v>66022</v>
      </c>
      <c r="D399" s="236" t="s">
        <v>2743</v>
      </c>
      <c r="E399" s="461" t="s">
        <v>2744</v>
      </c>
      <c r="F399" s="465" t="s">
        <v>2535</v>
      </c>
    </row>
    <row r="400" spans="1:6">
      <c r="A400" s="460" t="s">
        <v>1550</v>
      </c>
      <c r="C400" s="347">
        <v>66023</v>
      </c>
      <c r="D400" s="236">
        <v>2234</v>
      </c>
      <c r="E400" s="461" t="s">
        <v>2745</v>
      </c>
      <c r="F400" s="465" t="s">
        <v>2535</v>
      </c>
    </row>
    <row r="401" spans="1:6">
      <c r="A401" s="460" t="s">
        <v>1551</v>
      </c>
      <c r="C401" s="347">
        <v>66024</v>
      </c>
      <c r="D401" s="236">
        <v>2020</v>
      </c>
      <c r="E401" s="461" t="s">
        <v>2746</v>
      </c>
      <c r="F401" s="465" t="s">
        <v>2535</v>
      </c>
    </row>
    <row r="402" spans="1:6">
      <c r="A402" s="460" t="s">
        <v>1552</v>
      </c>
      <c r="C402" s="347">
        <v>66026</v>
      </c>
      <c r="D402" s="236">
        <v>2133</v>
      </c>
      <c r="E402" s="461" t="s">
        <v>2747</v>
      </c>
      <c r="F402" s="465" t="s">
        <v>2535</v>
      </c>
    </row>
    <row r="403" spans="1:6">
      <c r="A403" s="460" t="s">
        <v>1553</v>
      </c>
      <c r="C403" s="347">
        <v>66027</v>
      </c>
      <c r="D403" s="236">
        <v>2077</v>
      </c>
      <c r="E403" s="461" t="s">
        <v>2748</v>
      </c>
      <c r="F403" s="465" t="s">
        <v>2535</v>
      </c>
    </row>
    <row r="404" spans="1:6">
      <c r="A404" s="460" t="s">
        <v>1554</v>
      </c>
      <c r="C404" s="347">
        <v>66028</v>
      </c>
      <c r="D404" s="236">
        <v>2077</v>
      </c>
      <c r="E404" s="461" t="s">
        <v>2748</v>
      </c>
      <c r="F404" s="465" t="s">
        <v>2535</v>
      </c>
    </row>
    <row r="405" spans="1:6">
      <c r="A405" s="460" t="s">
        <v>1555</v>
      </c>
      <c r="C405" s="347">
        <v>66029</v>
      </c>
      <c r="D405" s="236">
        <v>2220</v>
      </c>
      <c r="E405" s="461" t="s">
        <v>2749</v>
      </c>
      <c r="F405" s="465" t="s">
        <v>2535</v>
      </c>
    </row>
    <row r="406" spans="1:6">
      <c r="A406" s="460" t="s">
        <v>1556</v>
      </c>
      <c r="C406" s="347">
        <v>66031</v>
      </c>
      <c r="D406" s="236">
        <v>2071</v>
      </c>
      <c r="E406" s="461" t="s">
        <v>2750</v>
      </c>
      <c r="F406" s="465" t="s">
        <v>2535</v>
      </c>
    </row>
    <row r="407" spans="1:6">
      <c r="A407" s="460" t="s">
        <v>1557</v>
      </c>
      <c r="C407" s="347">
        <v>66032</v>
      </c>
      <c r="D407" s="236">
        <v>2070</v>
      </c>
      <c r="E407" s="461" t="s">
        <v>2751</v>
      </c>
      <c r="F407" s="465" t="s">
        <v>2535</v>
      </c>
    </row>
    <row r="408" spans="1:6">
      <c r="A408" s="460" t="s">
        <v>1558</v>
      </c>
      <c r="C408" s="347">
        <v>66033</v>
      </c>
      <c r="D408" s="236">
        <v>2015</v>
      </c>
      <c r="E408" s="461" t="s">
        <v>2742</v>
      </c>
      <c r="F408" s="465" t="s">
        <v>2535</v>
      </c>
    </row>
    <row r="409" spans="1:6">
      <c r="A409" s="460" t="s">
        <v>1559</v>
      </c>
      <c r="C409" s="347">
        <v>66034</v>
      </c>
      <c r="D409" s="236">
        <v>2046</v>
      </c>
      <c r="E409" s="461" t="s">
        <v>2752</v>
      </c>
      <c r="F409" s="465" t="s">
        <v>2535</v>
      </c>
    </row>
    <row r="410" spans="1:6">
      <c r="A410" s="460" t="s">
        <v>1560</v>
      </c>
      <c r="C410" s="347">
        <v>66036</v>
      </c>
      <c r="D410" s="236">
        <v>2204</v>
      </c>
      <c r="E410" s="461" t="s">
        <v>2753</v>
      </c>
      <c r="F410" s="465" t="s">
        <v>2535</v>
      </c>
    </row>
    <row r="411" spans="1:6">
      <c r="A411" s="460" t="s">
        <v>1561</v>
      </c>
      <c r="C411" s="347">
        <v>66037</v>
      </c>
      <c r="D411" s="236">
        <v>2020</v>
      </c>
      <c r="E411" s="461" t="s">
        <v>2746</v>
      </c>
      <c r="F411" s="465" t="s">
        <v>2579</v>
      </c>
    </row>
    <row r="412" spans="1:6">
      <c r="A412" s="460" t="s">
        <v>1562</v>
      </c>
      <c r="C412" s="347">
        <v>66039</v>
      </c>
      <c r="D412" s="236">
        <v>2068</v>
      </c>
      <c r="E412" s="461" t="s">
        <v>2734</v>
      </c>
      <c r="F412" s="465" t="s">
        <v>2535</v>
      </c>
    </row>
    <row r="413" spans="1:6">
      <c r="A413" s="460" t="s">
        <v>1563</v>
      </c>
      <c r="C413" s="347">
        <v>66040</v>
      </c>
      <c r="D413" s="236">
        <v>2228</v>
      </c>
      <c r="E413" s="461" t="s">
        <v>2754</v>
      </c>
      <c r="F413" s="465" t="s">
        <v>2535</v>
      </c>
    </row>
    <row r="414" spans="1:6">
      <c r="A414" s="460" t="s">
        <v>1564</v>
      </c>
      <c r="C414" s="347">
        <v>66041</v>
      </c>
      <c r="D414" s="236">
        <v>2088</v>
      </c>
      <c r="E414" s="461" t="s">
        <v>2755</v>
      </c>
      <c r="F414" s="465" t="s">
        <v>2535</v>
      </c>
    </row>
    <row r="415" spans="1:6">
      <c r="A415" s="460" t="s">
        <v>1565</v>
      </c>
      <c r="C415" s="347">
        <v>66042</v>
      </c>
      <c r="D415" s="236">
        <v>2088</v>
      </c>
      <c r="E415" s="461" t="s">
        <v>2755</v>
      </c>
      <c r="F415" s="465" t="s">
        <v>2535</v>
      </c>
    </row>
    <row r="416" spans="1:6">
      <c r="A416" s="460" t="s">
        <v>1566</v>
      </c>
      <c r="C416" s="347">
        <v>66043</v>
      </c>
      <c r="D416" s="236">
        <v>2231</v>
      </c>
      <c r="E416" s="461" t="s">
        <v>2738</v>
      </c>
      <c r="F416" s="465" t="s">
        <v>2535</v>
      </c>
    </row>
    <row r="417" spans="1:6">
      <c r="A417" s="460" t="s">
        <v>1567</v>
      </c>
      <c r="C417" s="347">
        <v>66044</v>
      </c>
      <c r="D417" s="236">
        <v>2099</v>
      </c>
      <c r="E417" s="461" t="s">
        <v>2756</v>
      </c>
      <c r="F417" s="465" t="s">
        <v>2535</v>
      </c>
    </row>
    <row r="418" spans="1:6">
      <c r="A418" s="460" t="s">
        <v>1568</v>
      </c>
      <c r="C418" s="347">
        <v>66045</v>
      </c>
      <c r="D418" s="236">
        <v>2106</v>
      </c>
      <c r="E418" s="461" t="s">
        <v>2757</v>
      </c>
      <c r="F418" s="465" t="s">
        <v>2535</v>
      </c>
    </row>
    <row r="419" spans="1:6">
      <c r="A419" s="460" t="s">
        <v>1569</v>
      </c>
      <c r="C419" s="347">
        <v>66047</v>
      </c>
      <c r="D419" s="236">
        <v>2120</v>
      </c>
      <c r="E419" s="461" t="s">
        <v>2758</v>
      </c>
      <c r="F419" s="465" t="s">
        <v>2535</v>
      </c>
    </row>
    <row r="420" spans="1:6">
      <c r="A420" s="460" t="s">
        <v>1570</v>
      </c>
      <c r="C420" s="347">
        <v>66048</v>
      </c>
      <c r="D420" s="236">
        <v>2137</v>
      </c>
      <c r="E420" s="461" t="s">
        <v>2735</v>
      </c>
      <c r="F420" s="465" t="s">
        <v>2535</v>
      </c>
    </row>
    <row r="421" spans="1:6">
      <c r="A421" s="460" t="s">
        <v>1571</v>
      </c>
      <c r="C421" s="347">
        <v>66049</v>
      </c>
      <c r="D421" s="236">
        <v>2222</v>
      </c>
      <c r="E421" s="461" t="s">
        <v>2759</v>
      </c>
      <c r="F421" s="465" t="s">
        <v>2535</v>
      </c>
    </row>
    <row r="422" spans="1:6">
      <c r="A422" s="460" t="s">
        <v>1572</v>
      </c>
      <c r="C422" s="347">
        <v>66050</v>
      </c>
      <c r="D422" s="236">
        <v>2143</v>
      </c>
      <c r="E422" s="461" t="s">
        <v>2760</v>
      </c>
      <c r="F422" s="465" t="s">
        <v>2535</v>
      </c>
    </row>
    <row r="423" spans="1:6">
      <c r="A423" s="460" t="s">
        <v>1573</v>
      </c>
      <c r="C423" s="347">
        <v>66051</v>
      </c>
      <c r="D423" s="236">
        <v>2036</v>
      </c>
      <c r="E423" s="461" t="s">
        <v>2761</v>
      </c>
      <c r="F423" s="465" t="s">
        <v>2535</v>
      </c>
    </row>
    <row r="424" spans="1:6">
      <c r="A424" s="460" t="s">
        <v>1574</v>
      </c>
      <c r="C424" s="347">
        <v>66052</v>
      </c>
      <c r="D424" s="236">
        <v>2031</v>
      </c>
      <c r="E424" s="461" t="s">
        <v>2762</v>
      </c>
      <c r="F424" s="465" t="s">
        <v>2535</v>
      </c>
    </row>
    <row r="425" spans="1:6">
      <c r="A425" s="460" t="s">
        <v>1575</v>
      </c>
      <c r="C425" s="347">
        <v>66053</v>
      </c>
      <c r="D425" s="236">
        <v>2107</v>
      </c>
      <c r="E425" s="461" t="s">
        <v>2763</v>
      </c>
      <c r="F425" s="465" t="s">
        <v>2535</v>
      </c>
    </row>
    <row r="426" spans="1:6">
      <c r="A426" s="460" t="s">
        <v>1576</v>
      </c>
      <c r="C426" s="347">
        <v>66054</v>
      </c>
      <c r="D426" s="236">
        <v>2212</v>
      </c>
      <c r="E426" s="461" t="s">
        <v>2764</v>
      </c>
      <c r="F426" s="465" t="s">
        <v>2535</v>
      </c>
    </row>
    <row r="427" spans="1:6">
      <c r="A427" s="460" t="s">
        <v>1577</v>
      </c>
      <c r="C427" s="347">
        <v>66055</v>
      </c>
      <c r="D427" s="236">
        <v>2141</v>
      </c>
      <c r="E427" s="461" t="s">
        <v>2765</v>
      </c>
      <c r="F427" s="465" t="s">
        <v>2535</v>
      </c>
    </row>
    <row r="428" spans="1:6">
      <c r="A428" s="460" t="s">
        <v>1578</v>
      </c>
      <c r="C428" s="347">
        <v>66056</v>
      </c>
      <c r="D428" s="236">
        <v>2069</v>
      </c>
      <c r="E428" s="461" t="s">
        <v>2766</v>
      </c>
      <c r="F428" s="465" t="s">
        <v>2535</v>
      </c>
    </row>
    <row r="429" spans="1:6">
      <c r="A429" s="460" t="s">
        <v>1579</v>
      </c>
      <c r="C429" s="347">
        <v>66057</v>
      </c>
      <c r="D429" s="236">
        <v>2112</v>
      </c>
      <c r="E429" s="461" t="s">
        <v>2767</v>
      </c>
      <c r="F429" s="465" t="s">
        <v>2535</v>
      </c>
    </row>
    <row r="430" spans="1:6">
      <c r="A430" s="460" t="s">
        <v>1580</v>
      </c>
      <c r="C430" s="347">
        <v>66058</v>
      </c>
      <c r="D430" s="236">
        <v>2219</v>
      </c>
      <c r="E430" s="461" t="s">
        <v>2768</v>
      </c>
      <c r="F430" s="465" t="s">
        <v>2535</v>
      </c>
    </row>
    <row r="431" spans="1:6">
      <c r="A431" s="460" t="s">
        <v>1581</v>
      </c>
      <c r="C431" s="347">
        <v>66059</v>
      </c>
      <c r="D431" s="236">
        <v>2084</v>
      </c>
      <c r="E431" s="461" t="s">
        <v>2769</v>
      </c>
      <c r="F431" s="465" t="s">
        <v>2579</v>
      </c>
    </row>
    <row r="432" spans="1:6">
      <c r="A432" s="460" t="s">
        <v>1582</v>
      </c>
      <c r="C432" s="347">
        <v>66060</v>
      </c>
      <c r="D432" s="236">
        <v>2232</v>
      </c>
      <c r="E432" s="461" t="s">
        <v>2770</v>
      </c>
      <c r="F432" s="465" t="s">
        <v>2535</v>
      </c>
    </row>
    <row r="433" spans="1:6">
      <c r="A433" s="460" t="s">
        <v>1583</v>
      </c>
      <c r="C433" s="347">
        <v>66061</v>
      </c>
      <c r="D433" s="236">
        <v>2065</v>
      </c>
      <c r="E433" s="461" t="s">
        <v>2771</v>
      </c>
      <c r="F433" s="465" t="s">
        <v>2535</v>
      </c>
    </row>
    <row r="434" spans="1:6">
      <c r="A434" s="460" t="s">
        <v>1584</v>
      </c>
      <c r="C434" s="347">
        <v>66062</v>
      </c>
      <c r="D434" s="236">
        <v>2000</v>
      </c>
      <c r="E434" s="461" t="s">
        <v>2772</v>
      </c>
      <c r="F434" s="465" t="s">
        <v>2579</v>
      </c>
    </row>
    <row r="435" spans="1:6">
      <c r="A435" s="460" t="s">
        <v>1585</v>
      </c>
      <c r="C435" s="347">
        <v>66063</v>
      </c>
      <c r="D435" s="236">
        <v>2076</v>
      </c>
      <c r="E435" s="461" t="s">
        <v>2773</v>
      </c>
      <c r="F435" s="465" t="s">
        <v>2535</v>
      </c>
    </row>
    <row r="436" spans="1:6">
      <c r="A436" s="460" t="s">
        <v>1586</v>
      </c>
      <c r="C436" s="347">
        <v>66064</v>
      </c>
      <c r="D436" s="236">
        <v>2111</v>
      </c>
      <c r="E436" s="461" t="s">
        <v>2774</v>
      </c>
      <c r="F436" s="465" t="s">
        <v>2535</v>
      </c>
    </row>
    <row r="437" spans="1:6">
      <c r="A437" s="460" t="s">
        <v>1587</v>
      </c>
      <c r="C437" s="347">
        <v>66066</v>
      </c>
      <c r="D437" s="236">
        <v>2022</v>
      </c>
      <c r="E437" s="461" t="s">
        <v>2775</v>
      </c>
      <c r="F437" s="465" t="s">
        <v>2535</v>
      </c>
    </row>
    <row r="438" spans="1:6">
      <c r="A438" s="460" t="s">
        <v>1588</v>
      </c>
      <c r="C438" s="347">
        <v>66067</v>
      </c>
      <c r="D438" s="236">
        <v>2065</v>
      </c>
      <c r="E438" s="461" t="s">
        <v>2771</v>
      </c>
      <c r="F438" s="465" t="s">
        <v>2535</v>
      </c>
    </row>
    <row r="439" spans="1:6">
      <c r="A439" s="460" t="s">
        <v>1589</v>
      </c>
      <c r="C439" s="347">
        <v>66068</v>
      </c>
      <c r="D439" s="236">
        <v>2030</v>
      </c>
      <c r="E439" s="461" t="s">
        <v>2776</v>
      </c>
      <c r="F439" s="465" t="s">
        <v>2535</v>
      </c>
    </row>
    <row r="440" spans="1:6">
      <c r="A440" s="460" t="s">
        <v>1590</v>
      </c>
      <c r="C440" s="347">
        <v>66069</v>
      </c>
      <c r="D440" s="236">
        <v>2221</v>
      </c>
      <c r="E440" s="461" t="s">
        <v>2777</v>
      </c>
      <c r="F440" s="465" t="s">
        <v>2535</v>
      </c>
    </row>
    <row r="441" spans="1:6">
      <c r="A441" s="460" t="s">
        <v>1591</v>
      </c>
      <c r="C441" s="347">
        <v>66070</v>
      </c>
      <c r="D441" s="236">
        <v>2135</v>
      </c>
      <c r="E441" s="461" t="s">
        <v>2778</v>
      </c>
      <c r="F441" s="465" t="s">
        <v>2535</v>
      </c>
    </row>
    <row r="442" spans="1:6">
      <c r="A442" s="460" t="s">
        <v>1592</v>
      </c>
      <c r="C442" s="347">
        <v>66071</v>
      </c>
      <c r="D442" s="236">
        <v>2111</v>
      </c>
      <c r="E442" s="461" t="s">
        <v>2779</v>
      </c>
      <c r="F442" s="465" t="s">
        <v>2535</v>
      </c>
    </row>
    <row r="443" spans="1:6">
      <c r="A443" s="460" t="s">
        <v>1593</v>
      </c>
      <c r="C443" s="347">
        <v>66072</v>
      </c>
      <c r="D443" s="236">
        <v>2231</v>
      </c>
      <c r="E443" s="461" t="s">
        <v>2738</v>
      </c>
      <c r="F443" s="465" t="s">
        <v>2535</v>
      </c>
    </row>
    <row r="444" spans="1:6">
      <c r="A444" s="460" t="s">
        <v>1594</v>
      </c>
      <c r="C444" s="347">
        <v>66074</v>
      </c>
      <c r="D444" s="236">
        <v>2216</v>
      </c>
      <c r="E444" s="461" t="s">
        <v>2780</v>
      </c>
      <c r="F444" s="465" t="s">
        <v>2535</v>
      </c>
    </row>
    <row r="445" spans="1:6">
      <c r="A445" s="460" t="s">
        <v>1595</v>
      </c>
      <c r="C445" s="347">
        <v>66075</v>
      </c>
      <c r="D445" s="236">
        <v>2060</v>
      </c>
      <c r="E445" s="461" t="s">
        <v>2781</v>
      </c>
      <c r="F445" s="465" t="s">
        <v>2535</v>
      </c>
    </row>
    <row r="446" spans="1:6">
      <c r="A446" s="460" t="s">
        <v>1596</v>
      </c>
      <c r="C446" s="347">
        <v>66076</v>
      </c>
      <c r="D446" s="236">
        <v>2196</v>
      </c>
      <c r="E446" s="461" t="s">
        <v>2782</v>
      </c>
      <c r="F446" s="465" t="s">
        <v>2535</v>
      </c>
    </row>
    <row r="447" spans="1:6">
      <c r="A447" s="460" t="s">
        <v>1597</v>
      </c>
      <c r="C447" s="347">
        <v>66077</v>
      </c>
      <c r="D447" s="236">
        <v>2084</v>
      </c>
      <c r="E447" s="461" t="s">
        <v>2769</v>
      </c>
      <c r="F447" s="465" t="s">
        <v>2535</v>
      </c>
    </row>
    <row r="448" spans="1:6">
      <c r="A448" s="460" t="s">
        <v>1598</v>
      </c>
      <c r="C448" s="347">
        <v>66078</v>
      </c>
      <c r="D448" s="236">
        <v>2234</v>
      </c>
      <c r="E448" s="461" t="s">
        <v>2745</v>
      </c>
      <c r="F448" s="465" t="s">
        <v>2535</v>
      </c>
    </row>
    <row r="449" spans="1:6">
      <c r="A449" s="460" t="s">
        <v>1599</v>
      </c>
      <c r="C449" s="347">
        <v>66079</v>
      </c>
      <c r="D449" s="236">
        <v>2107</v>
      </c>
      <c r="E449" s="461" t="s">
        <v>2763</v>
      </c>
      <c r="F449" s="465" t="s">
        <v>2535</v>
      </c>
    </row>
    <row r="450" spans="1:6">
      <c r="A450" s="460" t="s">
        <v>1600</v>
      </c>
      <c r="C450" s="347">
        <v>66080</v>
      </c>
      <c r="D450" s="236">
        <v>2069</v>
      </c>
      <c r="E450" s="461" t="s">
        <v>2783</v>
      </c>
      <c r="F450" s="465" t="s">
        <v>2535</v>
      </c>
    </row>
    <row r="451" spans="1:6">
      <c r="A451" s="460" t="s">
        <v>1601</v>
      </c>
      <c r="C451" s="347">
        <v>66081</v>
      </c>
      <c r="D451" s="236">
        <v>2113</v>
      </c>
      <c r="E451" s="461" t="s">
        <v>2784</v>
      </c>
      <c r="F451" s="465" t="s">
        <v>2535</v>
      </c>
    </row>
    <row r="452" spans="1:6">
      <c r="A452" s="460" t="s">
        <v>1602</v>
      </c>
      <c r="C452" s="347">
        <v>66082</v>
      </c>
      <c r="D452" s="236">
        <v>2138</v>
      </c>
      <c r="E452" s="461" t="s">
        <v>2785</v>
      </c>
      <c r="F452" s="465" t="s">
        <v>2535</v>
      </c>
    </row>
    <row r="453" spans="1:6">
      <c r="A453" s="460" t="s">
        <v>1603</v>
      </c>
      <c r="C453" s="347">
        <v>66083</v>
      </c>
      <c r="D453" s="236">
        <v>0</v>
      </c>
      <c r="E453" s="461" t="s">
        <v>2786</v>
      </c>
      <c r="F453" s="465" t="s">
        <v>2535</v>
      </c>
    </row>
    <row r="454" spans="1:6">
      <c r="A454" s="460" t="s">
        <v>1604</v>
      </c>
      <c r="C454" s="347">
        <v>66084</v>
      </c>
      <c r="D454" s="236">
        <v>2119</v>
      </c>
      <c r="E454" s="461" t="s">
        <v>2787</v>
      </c>
      <c r="F454" s="465" t="s">
        <v>2535</v>
      </c>
    </row>
    <row r="455" spans="1:6">
      <c r="A455" s="460" t="s">
        <v>1605</v>
      </c>
      <c r="C455" s="347">
        <v>66086</v>
      </c>
      <c r="D455" s="236">
        <v>2231</v>
      </c>
      <c r="E455" s="461" t="s">
        <v>2738</v>
      </c>
      <c r="F455" s="465" t="s">
        <v>2535</v>
      </c>
    </row>
    <row r="456" spans="1:6">
      <c r="A456" s="460" t="s">
        <v>1606</v>
      </c>
      <c r="C456" s="347">
        <v>66087</v>
      </c>
      <c r="D456" s="236">
        <v>2122</v>
      </c>
      <c r="E456" s="461" t="s">
        <v>2788</v>
      </c>
      <c r="F456" s="465" t="s">
        <v>2535</v>
      </c>
    </row>
    <row r="457" spans="1:6">
      <c r="A457" s="460" t="s">
        <v>1607</v>
      </c>
      <c r="C457" s="347">
        <v>66088</v>
      </c>
      <c r="D457" s="236">
        <v>2096</v>
      </c>
      <c r="E457" s="461" t="s">
        <v>2789</v>
      </c>
      <c r="F457" s="465" t="s">
        <v>2535</v>
      </c>
    </row>
    <row r="458" spans="1:6">
      <c r="A458" s="460" t="s">
        <v>1608</v>
      </c>
      <c r="C458" s="347">
        <v>66089</v>
      </c>
      <c r="D458" s="236">
        <v>2093</v>
      </c>
      <c r="E458" s="461" t="s">
        <v>2790</v>
      </c>
      <c r="F458" s="465" t="s">
        <v>2535</v>
      </c>
    </row>
    <row r="459" spans="1:6">
      <c r="A459" s="460" t="s">
        <v>1609</v>
      </c>
      <c r="C459" s="347">
        <v>66090</v>
      </c>
      <c r="D459" s="236">
        <v>2233</v>
      </c>
      <c r="E459" s="461" t="s">
        <v>2791</v>
      </c>
      <c r="F459" s="465" t="s">
        <v>2535</v>
      </c>
    </row>
    <row r="460" spans="1:6">
      <c r="A460" s="460" t="s">
        <v>1610</v>
      </c>
      <c r="C460" s="347">
        <v>66091</v>
      </c>
      <c r="D460" s="236">
        <v>2137</v>
      </c>
      <c r="E460" s="461" t="s">
        <v>2735</v>
      </c>
      <c r="F460" s="465" t="s">
        <v>2535</v>
      </c>
    </row>
    <row r="461" spans="1:6">
      <c r="A461" s="460" t="s">
        <v>1611</v>
      </c>
      <c r="C461" s="347">
        <v>66092</v>
      </c>
      <c r="D461" s="236">
        <v>2330</v>
      </c>
      <c r="E461" s="461" t="s">
        <v>2641</v>
      </c>
      <c r="F461" s="465" t="s">
        <v>2535</v>
      </c>
    </row>
    <row r="462" spans="1:6">
      <c r="A462" s="460" t="s">
        <v>1612</v>
      </c>
      <c r="C462" s="347">
        <v>66094</v>
      </c>
      <c r="D462" s="236">
        <v>2068</v>
      </c>
      <c r="E462" s="461" t="s">
        <v>2734</v>
      </c>
      <c r="F462" s="465" t="s">
        <v>2535</v>
      </c>
    </row>
    <row r="463" spans="1:6">
      <c r="A463" s="460" t="s">
        <v>1613</v>
      </c>
      <c r="C463" s="347">
        <v>66096</v>
      </c>
      <c r="D463" s="236">
        <v>2075</v>
      </c>
      <c r="E463" s="461" t="s">
        <v>2792</v>
      </c>
      <c r="F463" s="465" t="s">
        <v>2535</v>
      </c>
    </row>
    <row r="464" spans="1:6">
      <c r="A464" s="460" t="s">
        <v>1614</v>
      </c>
      <c r="C464" s="347">
        <v>66097</v>
      </c>
      <c r="D464" s="236">
        <v>2015</v>
      </c>
      <c r="E464" s="461" t="s">
        <v>2742</v>
      </c>
      <c r="F464" s="465" t="s">
        <v>2535</v>
      </c>
    </row>
    <row r="465" spans="1:6">
      <c r="A465" s="460" t="s">
        <v>1615</v>
      </c>
      <c r="C465" s="347">
        <v>66098</v>
      </c>
      <c r="D465" s="236">
        <v>2029</v>
      </c>
      <c r="E465" s="461" t="s">
        <v>2728</v>
      </c>
      <c r="F465" s="465" t="s">
        <v>2535</v>
      </c>
    </row>
    <row r="466" spans="1:6">
      <c r="A466" s="460" t="s">
        <v>1616</v>
      </c>
      <c r="C466" s="347">
        <v>66099</v>
      </c>
      <c r="D466" s="236">
        <v>2093</v>
      </c>
      <c r="E466" s="461" t="s">
        <v>2790</v>
      </c>
      <c r="F466" s="465" t="s">
        <v>2535</v>
      </c>
    </row>
    <row r="467" spans="1:6">
      <c r="A467" s="460" t="s">
        <v>1617</v>
      </c>
      <c r="C467" s="347">
        <v>66100</v>
      </c>
      <c r="D467" s="236">
        <v>2036</v>
      </c>
      <c r="E467" s="461" t="s">
        <v>2793</v>
      </c>
      <c r="F467" s="465" t="s">
        <v>2535</v>
      </c>
    </row>
    <row r="468" spans="1:6">
      <c r="A468" s="460" t="s">
        <v>1618</v>
      </c>
      <c r="C468" s="347">
        <v>66101</v>
      </c>
      <c r="D468" s="236">
        <v>2044</v>
      </c>
      <c r="E468" s="461" t="s">
        <v>2794</v>
      </c>
      <c r="F468" s="465" t="s">
        <v>2535</v>
      </c>
    </row>
    <row r="469" spans="1:6">
      <c r="A469" s="460" t="s">
        <v>1619</v>
      </c>
      <c r="C469" s="347">
        <v>66102</v>
      </c>
      <c r="D469" s="236">
        <v>2112</v>
      </c>
      <c r="E469" s="461" t="s">
        <v>2767</v>
      </c>
      <c r="F469" s="465" t="s">
        <v>2535</v>
      </c>
    </row>
    <row r="470" spans="1:6">
      <c r="A470" s="460" t="s">
        <v>1620</v>
      </c>
      <c r="C470" s="347">
        <v>66103</v>
      </c>
      <c r="D470" s="236">
        <v>2210</v>
      </c>
      <c r="E470" s="461" t="s">
        <v>2795</v>
      </c>
      <c r="F470" s="465" t="s">
        <v>2535</v>
      </c>
    </row>
    <row r="471" spans="1:6">
      <c r="A471" s="460" t="s">
        <v>1621</v>
      </c>
      <c r="C471" s="347">
        <v>66104</v>
      </c>
      <c r="D471" s="236">
        <v>2230</v>
      </c>
      <c r="E471" s="461" t="s">
        <v>2736</v>
      </c>
      <c r="F471" s="465" t="s">
        <v>2535</v>
      </c>
    </row>
    <row r="472" spans="1:6">
      <c r="A472" s="460" t="s">
        <v>1622</v>
      </c>
      <c r="C472" s="347">
        <v>66105</v>
      </c>
      <c r="D472" s="236">
        <v>2071</v>
      </c>
      <c r="E472" s="461" t="s">
        <v>2750</v>
      </c>
      <c r="F472" s="465" t="s">
        <v>2535</v>
      </c>
    </row>
    <row r="473" spans="1:6">
      <c r="A473" s="460" t="s">
        <v>1623</v>
      </c>
      <c r="C473" s="347">
        <v>66106</v>
      </c>
      <c r="D473" s="236">
        <v>2077</v>
      </c>
      <c r="E473" s="461" t="s">
        <v>2748</v>
      </c>
      <c r="F473" s="465" t="s">
        <v>2535</v>
      </c>
    </row>
    <row r="474" spans="1:6">
      <c r="A474" s="460" t="s">
        <v>1624</v>
      </c>
      <c r="C474" s="347">
        <v>66107</v>
      </c>
      <c r="D474" s="236">
        <v>2112</v>
      </c>
      <c r="E474" s="461" t="s">
        <v>2796</v>
      </c>
      <c r="F474" s="465" t="s">
        <v>2535</v>
      </c>
    </row>
    <row r="475" spans="1:6">
      <c r="A475" s="460" t="s">
        <v>1625</v>
      </c>
      <c r="C475" s="347">
        <v>66108</v>
      </c>
      <c r="D475" s="236">
        <v>2111</v>
      </c>
      <c r="E475" s="461" t="s">
        <v>2779</v>
      </c>
      <c r="F475" s="465" t="s">
        <v>2535</v>
      </c>
    </row>
    <row r="476" spans="1:6">
      <c r="A476" s="460" t="s">
        <v>1626</v>
      </c>
      <c r="C476" s="347">
        <v>66109</v>
      </c>
      <c r="D476" s="236">
        <v>2112</v>
      </c>
      <c r="E476" s="461" t="s">
        <v>2796</v>
      </c>
      <c r="F476" s="465" t="s">
        <v>2535</v>
      </c>
    </row>
    <row r="477" spans="1:6">
      <c r="A477" s="460" t="s">
        <v>1627</v>
      </c>
      <c r="C477" s="347">
        <v>66110</v>
      </c>
      <c r="D477" s="236">
        <v>2173</v>
      </c>
      <c r="E477" s="461" t="s">
        <v>2797</v>
      </c>
      <c r="F477" s="465" t="s">
        <v>2535</v>
      </c>
    </row>
    <row r="478" spans="1:6">
      <c r="A478" s="460" t="s">
        <v>1628</v>
      </c>
      <c r="C478" s="347">
        <v>66111</v>
      </c>
      <c r="D478" s="236" t="s">
        <v>2743</v>
      </c>
      <c r="E478" s="461" t="s">
        <v>2744</v>
      </c>
      <c r="F478" s="465" t="s">
        <v>2535</v>
      </c>
    </row>
    <row r="479" spans="1:6">
      <c r="A479" s="460" t="s">
        <v>1629</v>
      </c>
      <c r="C479" s="347">
        <v>66112</v>
      </c>
      <c r="D479" s="236">
        <v>2026</v>
      </c>
      <c r="E479" s="461" t="s">
        <v>2798</v>
      </c>
      <c r="F479" s="465" t="s">
        <v>2535</v>
      </c>
    </row>
    <row r="480" spans="1:6">
      <c r="A480" s="460" t="s">
        <v>1630</v>
      </c>
      <c r="C480" s="347">
        <v>66113</v>
      </c>
      <c r="D480" s="236">
        <v>2133</v>
      </c>
      <c r="E480" s="461" t="s">
        <v>2747</v>
      </c>
      <c r="F480" s="465" t="s">
        <v>2535</v>
      </c>
    </row>
    <row r="481" spans="1:6">
      <c r="A481" s="460" t="s">
        <v>1631</v>
      </c>
      <c r="C481" s="347">
        <v>66114</v>
      </c>
      <c r="D481" s="236">
        <v>2074</v>
      </c>
      <c r="E481" s="461" t="s">
        <v>2799</v>
      </c>
      <c r="F481" s="465" t="s">
        <v>2535</v>
      </c>
    </row>
    <row r="482" spans="1:6">
      <c r="A482" s="460" t="s">
        <v>1632</v>
      </c>
      <c r="C482" s="347">
        <v>66115</v>
      </c>
      <c r="D482" s="236">
        <v>2113</v>
      </c>
      <c r="E482" s="461" t="s">
        <v>2800</v>
      </c>
      <c r="F482" s="465" t="s">
        <v>2535</v>
      </c>
    </row>
    <row r="483" spans="1:6">
      <c r="A483" s="460" t="s">
        <v>1633</v>
      </c>
      <c r="C483" s="347">
        <v>66116</v>
      </c>
      <c r="D483" s="236">
        <v>2230</v>
      </c>
      <c r="E483" s="461" t="s">
        <v>2801</v>
      </c>
      <c r="F483" s="465" t="s">
        <v>2535</v>
      </c>
    </row>
    <row r="484" spans="1:6">
      <c r="A484" s="460" t="s">
        <v>1634</v>
      </c>
      <c r="C484" s="347">
        <v>66117</v>
      </c>
      <c r="D484" s="236">
        <v>2075</v>
      </c>
      <c r="E484" s="461" t="s">
        <v>2792</v>
      </c>
      <c r="F484" s="465" t="s">
        <v>2535</v>
      </c>
    </row>
    <row r="485" spans="1:6">
      <c r="A485" s="460" t="s">
        <v>1635</v>
      </c>
      <c r="C485" s="347">
        <v>66118</v>
      </c>
      <c r="D485" s="236">
        <v>2086</v>
      </c>
      <c r="E485" s="461" t="s">
        <v>2802</v>
      </c>
      <c r="F485" s="465" t="s">
        <v>2535</v>
      </c>
    </row>
    <row r="486" spans="1:6">
      <c r="A486" s="460" t="s">
        <v>1636</v>
      </c>
      <c r="C486" s="347">
        <v>66119</v>
      </c>
      <c r="D486" s="236">
        <v>2080</v>
      </c>
      <c r="E486" s="461" t="s">
        <v>2803</v>
      </c>
      <c r="F486" s="465" t="s">
        <v>2535</v>
      </c>
    </row>
    <row r="487" spans="1:6">
      <c r="A487" s="460" t="s">
        <v>1637</v>
      </c>
      <c r="C487" s="347">
        <v>66120</v>
      </c>
      <c r="D487" s="236">
        <v>2072</v>
      </c>
      <c r="E487" s="461" t="s">
        <v>2804</v>
      </c>
      <c r="F487" s="465" t="s">
        <v>2535</v>
      </c>
    </row>
    <row r="488" spans="1:6">
      <c r="A488" s="460" t="s">
        <v>1638</v>
      </c>
      <c r="C488" s="347">
        <v>66121</v>
      </c>
      <c r="D488" s="236">
        <v>2162</v>
      </c>
      <c r="E488" s="461" t="s">
        <v>2805</v>
      </c>
      <c r="F488" s="465" t="s">
        <v>2535</v>
      </c>
    </row>
    <row r="489" spans="1:6">
      <c r="A489" s="460" t="s">
        <v>1639</v>
      </c>
      <c r="C489" s="347">
        <v>66122</v>
      </c>
      <c r="D489" s="236">
        <v>2035</v>
      </c>
      <c r="E489" s="461" t="s">
        <v>2806</v>
      </c>
      <c r="F489" s="465" t="s">
        <v>2535</v>
      </c>
    </row>
    <row r="490" spans="1:6">
      <c r="A490" s="460" t="s">
        <v>1640</v>
      </c>
      <c r="C490" s="347">
        <v>66123</v>
      </c>
      <c r="D490" s="236">
        <v>2101</v>
      </c>
      <c r="E490" s="461" t="s">
        <v>2807</v>
      </c>
      <c r="F490" s="465" t="s">
        <v>2535</v>
      </c>
    </row>
    <row r="491" spans="1:6">
      <c r="A491" s="460" t="s">
        <v>1641</v>
      </c>
      <c r="C491" s="347">
        <v>66125</v>
      </c>
      <c r="D491" s="236">
        <v>2233</v>
      </c>
      <c r="E491" s="461" t="s">
        <v>2808</v>
      </c>
      <c r="F491" s="465" t="s">
        <v>2535</v>
      </c>
    </row>
    <row r="492" spans="1:6">
      <c r="A492" s="460" t="s">
        <v>1642</v>
      </c>
      <c r="C492" s="347">
        <v>66126</v>
      </c>
      <c r="D492" s="236">
        <v>2097</v>
      </c>
      <c r="E492" s="461" t="s">
        <v>2809</v>
      </c>
      <c r="F492" s="465" t="s">
        <v>2535</v>
      </c>
    </row>
    <row r="493" spans="1:6">
      <c r="A493" s="460" t="s">
        <v>1643</v>
      </c>
      <c r="C493" s="347">
        <v>66127</v>
      </c>
      <c r="D493" s="236">
        <v>2100</v>
      </c>
      <c r="E493" s="461" t="s">
        <v>2810</v>
      </c>
      <c r="F493" s="465" t="s">
        <v>2535</v>
      </c>
    </row>
    <row r="494" spans="1:6">
      <c r="A494" s="460" t="s">
        <v>1644</v>
      </c>
      <c r="C494" s="347">
        <v>66128</v>
      </c>
      <c r="D494" s="236">
        <v>2108</v>
      </c>
      <c r="E494" s="461" t="s">
        <v>2811</v>
      </c>
      <c r="F494" s="465" t="s">
        <v>2535</v>
      </c>
    </row>
    <row r="495" spans="1:6">
      <c r="A495" s="460" t="s">
        <v>1645</v>
      </c>
      <c r="C495" s="347">
        <v>66129</v>
      </c>
      <c r="D495" s="236">
        <v>2119</v>
      </c>
      <c r="E495" s="461" t="s">
        <v>2787</v>
      </c>
      <c r="F495" s="465" t="s">
        <v>2535</v>
      </c>
    </row>
    <row r="496" spans="1:6">
      <c r="A496" s="460" t="s">
        <v>1646</v>
      </c>
      <c r="C496" s="347">
        <v>66130</v>
      </c>
      <c r="D496" s="236">
        <v>2063</v>
      </c>
      <c r="E496" s="461" t="s">
        <v>2812</v>
      </c>
      <c r="F496" s="465" t="s">
        <v>2535</v>
      </c>
    </row>
    <row r="497" spans="1:6">
      <c r="A497" s="460" t="s">
        <v>1647</v>
      </c>
      <c r="C497" s="347">
        <v>66131</v>
      </c>
      <c r="D497" s="236">
        <v>2066</v>
      </c>
      <c r="E497" s="461" t="s">
        <v>2813</v>
      </c>
      <c r="F497" s="465" t="s">
        <v>2535</v>
      </c>
    </row>
    <row r="498" spans="1:6">
      <c r="A498" s="460" t="s">
        <v>1648</v>
      </c>
      <c r="C498" s="347">
        <v>66132</v>
      </c>
      <c r="D498" s="236">
        <v>2217</v>
      </c>
      <c r="E498" s="461" t="s">
        <v>2814</v>
      </c>
      <c r="F498" s="465" t="s">
        <v>2535</v>
      </c>
    </row>
    <row r="499" spans="1:6">
      <c r="A499" s="460" t="s">
        <v>1649</v>
      </c>
      <c r="C499" s="347">
        <v>66133</v>
      </c>
      <c r="D499" s="236">
        <v>2232</v>
      </c>
      <c r="E499" s="461" t="s">
        <v>2724</v>
      </c>
      <c r="F499" s="465" t="s">
        <v>2535</v>
      </c>
    </row>
    <row r="500" spans="1:6">
      <c r="A500" s="460" t="s">
        <v>1650</v>
      </c>
      <c r="C500" s="347">
        <v>66135</v>
      </c>
      <c r="D500" s="236">
        <v>2127</v>
      </c>
      <c r="E500" s="461" t="s">
        <v>2815</v>
      </c>
      <c r="F500" s="465" t="s">
        <v>2535</v>
      </c>
    </row>
    <row r="501" spans="1:6">
      <c r="A501" s="460" t="s">
        <v>1651</v>
      </c>
      <c r="C501" s="347">
        <v>66136</v>
      </c>
      <c r="D501" s="236">
        <v>2229</v>
      </c>
      <c r="E501" s="461" t="s">
        <v>2816</v>
      </c>
      <c r="F501" s="465" t="s">
        <v>2535</v>
      </c>
    </row>
    <row r="502" spans="1:6">
      <c r="A502" s="460" t="s">
        <v>1652</v>
      </c>
      <c r="C502" s="347">
        <v>66137</v>
      </c>
      <c r="D502" s="236">
        <v>2200</v>
      </c>
      <c r="E502" s="461" t="s">
        <v>2817</v>
      </c>
      <c r="F502" s="465" t="s">
        <v>2579</v>
      </c>
    </row>
    <row r="503" spans="1:6">
      <c r="A503" s="460" t="s">
        <v>1653</v>
      </c>
      <c r="C503" s="347">
        <v>66138</v>
      </c>
      <c r="D503" s="236">
        <v>2095</v>
      </c>
      <c r="E503" s="461" t="s">
        <v>2818</v>
      </c>
      <c r="F503" s="465" t="s">
        <v>2535</v>
      </c>
    </row>
    <row r="504" spans="1:6">
      <c r="A504" s="460" t="s">
        <v>1654</v>
      </c>
      <c r="C504" s="347">
        <v>66139</v>
      </c>
      <c r="D504" s="236">
        <v>2010</v>
      </c>
      <c r="E504" s="461" t="s">
        <v>2819</v>
      </c>
      <c r="F504" s="465" t="s">
        <v>2535</v>
      </c>
    </row>
    <row r="505" spans="1:6">
      <c r="A505" s="460" t="s">
        <v>1655</v>
      </c>
      <c r="C505" s="347">
        <v>66140</v>
      </c>
      <c r="D505" s="236">
        <v>2083</v>
      </c>
      <c r="E505" s="461" t="s">
        <v>2731</v>
      </c>
      <c r="F505" s="465" t="s">
        <v>2535</v>
      </c>
    </row>
    <row r="506" spans="1:6">
      <c r="A506" s="460" t="s">
        <v>1656</v>
      </c>
      <c r="C506" s="347">
        <v>66141</v>
      </c>
      <c r="D506" s="236">
        <v>2103</v>
      </c>
      <c r="E506" s="461" t="s">
        <v>2820</v>
      </c>
      <c r="F506" s="465" t="s">
        <v>2535</v>
      </c>
    </row>
    <row r="507" spans="1:6">
      <c r="A507" s="460" t="s">
        <v>1657</v>
      </c>
      <c r="C507" s="347">
        <v>66142</v>
      </c>
      <c r="D507" s="236">
        <v>2084</v>
      </c>
      <c r="E507" s="461" t="s">
        <v>2821</v>
      </c>
      <c r="F507" s="465" t="s">
        <v>2535</v>
      </c>
    </row>
    <row r="508" spans="1:6">
      <c r="A508" s="460" t="s">
        <v>1658</v>
      </c>
      <c r="C508" s="347">
        <v>66143</v>
      </c>
      <c r="D508" s="236">
        <v>0</v>
      </c>
      <c r="E508" s="461" t="s">
        <v>2822</v>
      </c>
      <c r="F508" s="465" t="s">
        <v>2535</v>
      </c>
    </row>
    <row r="509" spans="1:6">
      <c r="A509" s="460" t="s">
        <v>1659</v>
      </c>
      <c r="C509" s="347">
        <v>66144</v>
      </c>
      <c r="D509" s="236">
        <v>2223</v>
      </c>
      <c r="E509" s="461" t="s">
        <v>2823</v>
      </c>
      <c r="F509" s="465" t="s">
        <v>2535</v>
      </c>
    </row>
    <row r="510" spans="1:6">
      <c r="A510" s="460" t="s">
        <v>1660</v>
      </c>
      <c r="C510" s="347">
        <v>66145</v>
      </c>
      <c r="D510" s="236">
        <v>2092</v>
      </c>
      <c r="E510" s="461" t="s">
        <v>2824</v>
      </c>
      <c r="F510" s="465" t="s">
        <v>2535</v>
      </c>
    </row>
    <row r="511" spans="1:6">
      <c r="A511" s="460" t="s">
        <v>1661</v>
      </c>
      <c r="C511" s="347">
        <v>66146</v>
      </c>
      <c r="D511" s="236">
        <v>2256</v>
      </c>
      <c r="E511" s="461" t="s">
        <v>2825</v>
      </c>
      <c r="F511" s="465" t="s">
        <v>2535</v>
      </c>
    </row>
    <row r="512" spans="1:6">
      <c r="A512" s="460" t="s">
        <v>1662</v>
      </c>
      <c r="C512" s="347">
        <v>66148</v>
      </c>
      <c r="D512" s="236">
        <v>2223</v>
      </c>
      <c r="E512" s="461" t="s">
        <v>2823</v>
      </c>
      <c r="F512" s="465" t="s">
        <v>2535</v>
      </c>
    </row>
    <row r="513" spans="1:6">
      <c r="A513" s="460" t="s">
        <v>1663</v>
      </c>
      <c r="C513" s="347">
        <v>66149</v>
      </c>
      <c r="D513" s="236">
        <v>2039</v>
      </c>
      <c r="E513" s="461" t="s">
        <v>2826</v>
      </c>
      <c r="F513" s="465" t="s">
        <v>2535</v>
      </c>
    </row>
    <row r="514" spans="1:6">
      <c r="A514" s="460" t="s">
        <v>1664</v>
      </c>
      <c r="C514" s="347">
        <v>66150</v>
      </c>
      <c r="D514" s="236">
        <v>2193</v>
      </c>
      <c r="E514" s="461" t="s">
        <v>2827</v>
      </c>
      <c r="F514" s="465" t="s">
        <v>2535</v>
      </c>
    </row>
    <row r="515" spans="1:6">
      <c r="A515" s="460" t="s">
        <v>1665</v>
      </c>
      <c r="C515" s="347">
        <v>66151</v>
      </c>
      <c r="D515" s="236">
        <v>2063</v>
      </c>
      <c r="E515" s="461" t="s">
        <v>2812</v>
      </c>
      <c r="F515" s="465" t="s">
        <v>2535</v>
      </c>
    </row>
    <row r="516" spans="1:6">
      <c r="A516" s="460" t="s">
        <v>1666</v>
      </c>
      <c r="C516" s="347">
        <v>66152</v>
      </c>
      <c r="D516" s="236">
        <v>2120</v>
      </c>
      <c r="E516" s="461" t="s">
        <v>2828</v>
      </c>
      <c r="F516" s="465" t="s">
        <v>2535</v>
      </c>
    </row>
    <row r="517" spans="1:6">
      <c r="A517" s="460" t="s">
        <v>1667</v>
      </c>
      <c r="C517" s="347">
        <v>66153</v>
      </c>
      <c r="D517" s="236">
        <v>2093</v>
      </c>
      <c r="E517" s="461" t="s">
        <v>2829</v>
      </c>
      <c r="F517" s="465" t="s">
        <v>2535</v>
      </c>
    </row>
    <row r="518" spans="1:6">
      <c r="A518" s="460" t="s">
        <v>1668</v>
      </c>
      <c r="C518" s="347">
        <v>66155</v>
      </c>
      <c r="D518" s="236">
        <v>2256</v>
      </c>
      <c r="E518" s="461" t="s">
        <v>2830</v>
      </c>
      <c r="F518" s="465" t="s">
        <v>2535</v>
      </c>
    </row>
    <row r="519" spans="1:6">
      <c r="A519" s="460" t="s">
        <v>1669</v>
      </c>
      <c r="C519" s="347">
        <v>66156</v>
      </c>
      <c r="D519" s="236">
        <v>2113</v>
      </c>
      <c r="E519" s="461" t="s">
        <v>2800</v>
      </c>
      <c r="F519" s="465" t="s">
        <v>2535</v>
      </c>
    </row>
    <row r="520" spans="1:6">
      <c r="A520" s="460" t="s">
        <v>1670</v>
      </c>
      <c r="C520" s="347">
        <v>66157</v>
      </c>
      <c r="D520" s="236">
        <v>2073</v>
      </c>
      <c r="E520" s="461" t="s">
        <v>2831</v>
      </c>
      <c r="F520" s="465" t="s">
        <v>2535</v>
      </c>
    </row>
    <row r="521" spans="1:6">
      <c r="A521" s="460" t="s">
        <v>1671</v>
      </c>
      <c r="C521" s="347">
        <v>66158</v>
      </c>
      <c r="D521" s="236">
        <v>2074</v>
      </c>
      <c r="E521" s="461" t="s">
        <v>2832</v>
      </c>
      <c r="F521" s="465" t="s">
        <v>2535</v>
      </c>
    </row>
    <row r="522" spans="1:6">
      <c r="A522" s="460" t="s">
        <v>1672</v>
      </c>
      <c r="C522" s="347">
        <v>66159</v>
      </c>
      <c r="D522" s="236">
        <v>2077</v>
      </c>
      <c r="E522" s="461" t="s">
        <v>2748</v>
      </c>
      <c r="F522" s="465" t="s">
        <v>2535</v>
      </c>
    </row>
    <row r="523" spans="1:6">
      <c r="A523" s="460" t="s">
        <v>1673</v>
      </c>
      <c r="C523" s="347">
        <v>66160</v>
      </c>
      <c r="D523" s="236">
        <v>2021</v>
      </c>
      <c r="E523" s="461" t="s">
        <v>2732</v>
      </c>
      <c r="F523" s="465" t="s">
        <v>2535</v>
      </c>
    </row>
    <row r="524" spans="1:6">
      <c r="A524" s="460" t="s">
        <v>1674</v>
      </c>
      <c r="C524" s="347">
        <v>66162</v>
      </c>
      <c r="D524" s="236">
        <v>2157</v>
      </c>
      <c r="E524" s="461" t="s">
        <v>2670</v>
      </c>
      <c r="F524" s="465" t="s">
        <v>2535</v>
      </c>
    </row>
    <row r="525" spans="1:6">
      <c r="A525" s="460" t="s">
        <v>1675</v>
      </c>
      <c r="C525" s="347">
        <v>66163</v>
      </c>
      <c r="D525" s="236">
        <v>2030</v>
      </c>
      <c r="E525" s="461" t="s">
        <v>2833</v>
      </c>
      <c r="F525" s="465" t="s">
        <v>2535</v>
      </c>
    </row>
    <row r="526" spans="1:6">
      <c r="A526" s="460" t="s">
        <v>1676</v>
      </c>
      <c r="C526" s="347">
        <v>66164</v>
      </c>
      <c r="D526" s="236">
        <v>2141</v>
      </c>
      <c r="E526" s="461" t="s">
        <v>2834</v>
      </c>
      <c r="F526" s="465" t="s">
        <v>2535</v>
      </c>
    </row>
    <row r="527" spans="1:6">
      <c r="A527" s="460" t="s">
        <v>1677</v>
      </c>
      <c r="C527" s="347">
        <v>66165</v>
      </c>
      <c r="D527" s="236">
        <v>2203</v>
      </c>
      <c r="E527" s="461" t="s">
        <v>2835</v>
      </c>
      <c r="F527" s="465" t="s">
        <v>2535</v>
      </c>
    </row>
    <row r="528" spans="1:6">
      <c r="A528" s="460" t="s">
        <v>1678</v>
      </c>
      <c r="C528" s="347">
        <v>66166</v>
      </c>
      <c r="D528" s="236">
        <v>2090</v>
      </c>
      <c r="E528" s="461" t="s">
        <v>2836</v>
      </c>
      <c r="F528" s="465" t="s">
        <v>2535</v>
      </c>
    </row>
    <row r="529" spans="1:6">
      <c r="A529" s="460" t="s">
        <v>1679</v>
      </c>
      <c r="C529" s="347">
        <v>66167</v>
      </c>
      <c r="D529" s="236">
        <v>2068</v>
      </c>
      <c r="E529" s="461" t="s">
        <v>2837</v>
      </c>
      <c r="F529" s="465" t="s">
        <v>2535</v>
      </c>
    </row>
    <row r="530" spans="1:6">
      <c r="A530" s="460" t="s">
        <v>1680</v>
      </c>
      <c r="C530" s="347">
        <v>66168</v>
      </c>
      <c r="D530" s="236">
        <v>2214</v>
      </c>
      <c r="E530" s="461" t="s">
        <v>2838</v>
      </c>
      <c r="F530" s="465" t="s">
        <v>2535</v>
      </c>
    </row>
    <row r="531" spans="1:6">
      <c r="A531" s="460" t="s">
        <v>1681</v>
      </c>
      <c r="C531" s="347">
        <v>66172</v>
      </c>
      <c r="D531" s="236">
        <v>2020</v>
      </c>
      <c r="E531" s="461" t="s">
        <v>2746</v>
      </c>
      <c r="F531" s="465" t="s">
        <v>2535</v>
      </c>
    </row>
    <row r="532" spans="1:6">
      <c r="A532" s="460" t="s">
        <v>1682</v>
      </c>
      <c r="C532" s="347">
        <v>66175</v>
      </c>
      <c r="D532" s="236" t="s">
        <v>2743</v>
      </c>
      <c r="E532" s="461" t="s">
        <v>2744</v>
      </c>
      <c r="F532" s="465" t="s">
        <v>2535</v>
      </c>
    </row>
    <row r="533" spans="1:6">
      <c r="A533" s="460" t="s">
        <v>1683</v>
      </c>
      <c r="C533" s="347">
        <v>66176</v>
      </c>
      <c r="D533" s="236">
        <v>2232</v>
      </c>
      <c r="E533" s="461" t="s">
        <v>2724</v>
      </c>
      <c r="F533" s="465" t="s">
        <v>2535</v>
      </c>
    </row>
    <row r="534" spans="1:6">
      <c r="A534" s="460" t="s">
        <v>1684</v>
      </c>
      <c r="C534" s="347">
        <v>66177</v>
      </c>
      <c r="D534" s="236">
        <v>2232</v>
      </c>
      <c r="E534" s="461" t="s">
        <v>2724</v>
      </c>
      <c r="F534" s="465" t="s">
        <v>2535</v>
      </c>
    </row>
    <row r="535" spans="1:6">
      <c r="A535" s="460" t="s">
        <v>1685</v>
      </c>
      <c r="C535" s="347">
        <v>66178</v>
      </c>
      <c r="D535" s="236">
        <v>2041</v>
      </c>
      <c r="E535" s="461" t="s">
        <v>2839</v>
      </c>
      <c r="F535" s="465" t="s">
        <v>2535</v>
      </c>
    </row>
    <row r="536" spans="1:6">
      <c r="A536" s="460" t="s">
        <v>1686</v>
      </c>
      <c r="C536" s="347">
        <v>66179</v>
      </c>
      <c r="D536" s="236">
        <v>2024</v>
      </c>
      <c r="E536" s="461" t="s">
        <v>2840</v>
      </c>
      <c r="F536" s="465" t="s">
        <v>2535</v>
      </c>
    </row>
    <row r="537" spans="1:6">
      <c r="A537" s="460" t="s">
        <v>1687</v>
      </c>
      <c r="C537" s="347">
        <v>66180</v>
      </c>
      <c r="D537" s="236">
        <v>2077</v>
      </c>
      <c r="E537" s="461" t="s">
        <v>2748</v>
      </c>
      <c r="F537" s="465" t="s">
        <v>2535</v>
      </c>
    </row>
    <row r="538" spans="1:6">
      <c r="A538" s="460" t="s">
        <v>1688</v>
      </c>
      <c r="C538" s="347">
        <v>66181</v>
      </c>
      <c r="D538" s="236">
        <v>2223</v>
      </c>
      <c r="E538" s="461" t="s">
        <v>2841</v>
      </c>
      <c r="F538" s="465" t="s">
        <v>2535</v>
      </c>
    </row>
    <row r="539" spans="1:6">
      <c r="A539" s="460" t="s">
        <v>1689</v>
      </c>
      <c r="C539" s="347">
        <v>66182</v>
      </c>
      <c r="D539" s="236">
        <v>2086</v>
      </c>
      <c r="E539" s="461" t="s">
        <v>2802</v>
      </c>
      <c r="F539" s="465" t="s">
        <v>2535</v>
      </c>
    </row>
    <row r="540" spans="1:6">
      <c r="A540" s="460" t="s">
        <v>1690</v>
      </c>
      <c r="C540" s="347">
        <v>66183</v>
      </c>
      <c r="D540" s="236">
        <v>2101</v>
      </c>
      <c r="E540" s="461" t="s">
        <v>2807</v>
      </c>
      <c r="F540" s="465" t="s">
        <v>2535</v>
      </c>
    </row>
    <row r="541" spans="1:6">
      <c r="A541" s="460" t="s">
        <v>1691</v>
      </c>
      <c r="C541" s="347">
        <v>66184</v>
      </c>
      <c r="D541" s="236">
        <v>2088</v>
      </c>
      <c r="E541" s="461" t="s">
        <v>2755</v>
      </c>
      <c r="F541" s="465" t="s">
        <v>2535</v>
      </c>
    </row>
    <row r="542" spans="1:6">
      <c r="A542" s="460" t="s">
        <v>1692</v>
      </c>
      <c r="C542" s="347">
        <v>66186</v>
      </c>
      <c r="D542" s="236">
        <v>2107</v>
      </c>
      <c r="E542" s="461" t="s">
        <v>2842</v>
      </c>
      <c r="F542" s="465" t="s">
        <v>2535</v>
      </c>
    </row>
    <row r="543" spans="1:6">
      <c r="A543" s="460" t="s">
        <v>1693</v>
      </c>
      <c r="C543" s="347">
        <v>66187</v>
      </c>
      <c r="D543" s="236">
        <v>2026</v>
      </c>
      <c r="E543" s="461" t="s">
        <v>2843</v>
      </c>
      <c r="F543" s="465" t="s">
        <v>2535</v>
      </c>
    </row>
    <row r="544" spans="1:6">
      <c r="A544" s="460" t="s">
        <v>1694</v>
      </c>
      <c r="C544" s="347">
        <v>66188</v>
      </c>
      <c r="D544" s="236">
        <v>2085</v>
      </c>
      <c r="E544" s="461" t="s">
        <v>2844</v>
      </c>
      <c r="F544" s="465" t="s">
        <v>2535</v>
      </c>
    </row>
    <row r="545" spans="1:6">
      <c r="A545" s="460" t="s">
        <v>1695</v>
      </c>
      <c r="C545" s="347">
        <v>66189</v>
      </c>
      <c r="D545" s="236">
        <v>2073</v>
      </c>
      <c r="E545" s="461" t="s">
        <v>2845</v>
      </c>
      <c r="F545" s="465" t="s">
        <v>2535</v>
      </c>
    </row>
    <row r="546" spans="1:6">
      <c r="A546" s="460" t="s">
        <v>1696</v>
      </c>
      <c r="C546" s="347">
        <v>66192</v>
      </c>
      <c r="D546" s="236">
        <v>2020</v>
      </c>
      <c r="E546" s="461" t="s">
        <v>2746</v>
      </c>
      <c r="F546" s="465" t="s">
        <v>2535</v>
      </c>
    </row>
    <row r="547" spans="1:6">
      <c r="A547" s="460" t="s">
        <v>1697</v>
      </c>
      <c r="C547" s="347">
        <v>66193</v>
      </c>
      <c r="D547" s="236">
        <v>2113</v>
      </c>
      <c r="E547" s="461" t="s">
        <v>2800</v>
      </c>
      <c r="F547" s="465" t="s">
        <v>2535</v>
      </c>
    </row>
    <row r="548" spans="1:6">
      <c r="A548" s="460" t="s">
        <v>1698</v>
      </c>
      <c r="C548" s="347">
        <v>66194</v>
      </c>
      <c r="D548" s="236">
        <v>2193</v>
      </c>
      <c r="E548" s="461" t="s">
        <v>2846</v>
      </c>
      <c r="F548" s="465" t="s">
        <v>2579</v>
      </c>
    </row>
    <row r="549" spans="1:6">
      <c r="A549" s="460" t="s">
        <v>1699</v>
      </c>
      <c r="C549" s="347">
        <v>66195</v>
      </c>
      <c r="D549" s="236">
        <v>2127</v>
      </c>
      <c r="E549" s="461" t="s">
        <v>2815</v>
      </c>
      <c r="F549" s="465" t="s">
        <v>2579</v>
      </c>
    </row>
    <row r="550" spans="1:6">
      <c r="A550" s="460" t="s">
        <v>1700</v>
      </c>
      <c r="C550" s="347">
        <v>66196</v>
      </c>
      <c r="D550" s="236" t="s">
        <v>2743</v>
      </c>
      <c r="E550" s="461" t="s">
        <v>2744</v>
      </c>
      <c r="F550" s="465" t="s">
        <v>2579</v>
      </c>
    </row>
    <row r="551" spans="1:6">
      <c r="A551" s="460" t="s">
        <v>1701</v>
      </c>
      <c r="C551" s="347">
        <v>66197</v>
      </c>
      <c r="D551" s="236">
        <v>2095</v>
      </c>
      <c r="E551" s="461" t="s">
        <v>2818</v>
      </c>
      <c r="F551" s="465" t="s">
        <v>2535</v>
      </c>
    </row>
    <row r="552" spans="1:6">
      <c r="A552" s="460" t="s">
        <v>1702</v>
      </c>
      <c r="C552" s="347">
        <v>66198</v>
      </c>
      <c r="D552" s="236" t="s">
        <v>2743</v>
      </c>
      <c r="E552" s="461" t="s">
        <v>2744</v>
      </c>
      <c r="F552" s="465" t="s">
        <v>2535</v>
      </c>
    </row>
    <row r="553" spans="1:6">
      <c r="A553" s="460" t="s">
        <v>1703</v>
      </c>
      <c r="C553" s="347">
        <v>66199</v>
      </c>
      <c r="D553" s="236">
        <v>2088</v>
      </c>
      <c r="E553" s="461" t="s">
        <v>2755</v>
      </c>
      <c r="F553" s="465" t="s">
        <v>2535</v>
      </c>
    </row>
    <row r="554" spans="1:6">
      <c r="A554" s="460" t="s">
        <v>1704</v>
      </c>
      <c r="C554" s="347">
        <v>66200</v>
      </c>
      <c r="D554" s="236" t="s">
        <v>2743</v>
      </c>
      <c r="E554" s="461" t="s">
        <v>2744</v>
      </c>
      <c r="F554" s="465" t="s">
        <v>2535</v>
      </c>
    </row>
    <row r="555" spans="1:6">
      <c r="A555" s="460" t="s">
        <v>1705</v>
      </c>
      <c r="C555" s="347">
        <v>66201</v>
      </c>
      <c r="D555" s="236">
        <v>2030</v>
      </c>
      <c r="E555" s="461" t="s">
        <v>2833</v>
      </c>
      <c r="F555" s="465" t="s">
        <v>2535</v>
      </c>
    </row>
    <row r="556" spans="1:6">
      <c r="A556" s="460" t="s">
        <v>1706</v>
      </c>
      <c r="C556" s="347">
        <v>66202</v>
      </c>
      <c r="D556" s="236">
        <v>0</v>
      </c>
      <c r="E556" s="461" t="s">
        <v>2847</v>
      </c>
      <c r="F556" s="465" t="s">
        <v>2535</v>
      </c>
    </row>
    <row r="557" spans="1:6">
      <c r="A557" s="460" t="s">
        <v>1707</v>
      </c>
      <c r="C557" s="347">
        <v>66203</v>
      </c>
      <c r="D557" s="236">
        <v>0</v>
      </c>
      <c r="E557" s="461" t="s">
        <v>2847</v>
      </c>
      <c r="F557" s="465" t="s">
        <v>2535</v>
      </c>
    </row>
    <row r="558" spans="1:6">
      <c r="A558" s="460" t="s">
        <v>1708</v>
      </c>
      <c r="C558" s="347">
        <v>66204</v>
      </c>
      <c r="D558" s="236">
        <v>2225</v>
      </c>
      <c r="E558" s="461" t="s">
        <v>2848</v>
      </c>
      <c r="F558" s="465" t="s">
        <v>2535</v>
      </c>
    </row>
    <row r="559" spans="1:6">
      <c r="A559" s="460" t="s">
        <v>1709</v>
      </c>
      <c r="C559" s="347">
        <v>66205</v>
      </c>
      <c r="D559" s="236">
        <v>2076</v>
      </c>
      <c r="E559" s="461" t="s">
        <v>2773</v>
      </c>
      <c r="F559" s="465" t="s">
        <v>2535</v>
      </c>
    </row>
    <row r="560" spans="1:6">
      <c r="A560" s="460" t="s">
        <v>1710</v>
      </c>
      <c r="C560" s="347">
        <v>66206</v>
      </c>
      <c r="D560" s="236">
        <v>2075</v>
      </c>
      <c r="E560" s="461" t="s">
        <v>2792</v>
      </c>
      <c r="F560" s="465" t="s">
        <v>2535</v>
      </c>
    </row>
    <row r="561" spans="1:6">
      <c r="A561" s="460" t="s">
        <v>1711</v>
      </c>
      <c r="C561" s="347">
        <v>66207</v>
      </c>
      <c r="D561" s="236">
        <v>2200</v>
      </c>
      <c r="E561" s="461" t="s">
        <v>2726</v>
      </c>
      <c r="F561" s="465" t="s">
        <v>2535</v>
      </c>
    </row>
    <row r="562" spans="1:6">
      <c r="A562" s="460" t="s">
        <v>1712</v>
      </c>
      <c r="C562" s="347">
        <v>66208</v>
      </c>
      <c r="D562" s="236">
        <v>2232</v>
      </c>
      <c r="E562" s="461" t="s">
        <v>2724</v>
      </c>
      <c r="F562" s="465" t="s">
        <v>2535</v>
      </c>
    </row>
    <row r="563" spans="1:6">
      <c r="A563" s="460" t="s">
        <v>1713</v>
      </c>
      <c r="C563" s="347">
        <v>66209</v>
      </c>
      <c r="D563" s="236">
        <v>2030</v>
      </c>
      <c r="E563" s="461" t="s">
        <v>2776</v>
      </c>
      <c r="F563" s="465" t="s">
        <v>2535</v>
      </c>
    </row>
    <row r="564" spans="1:6">
      <c r="A564" s="460" t="s">
        <v>1714</v>
      </c>
      <c r="C564" s="347">
        <v>66210</v>
      </c>
      <c r="D564" s="236">
        <v>2084</v>
      </c>
      <c r="E564" s="461" t="s">
        <v>2769</v>
      </c>
      <c r="F564" s="465" t="s">
        <v>2535</v>
      </c>
    </row>
    <row r="565" spans="1:6">
      <c r="A565" s="460" t="s">
        <v>1715</v>
      </c>
      <c r="C565" s="347">
        <v>66211</v>
      </c>
      <c r="D565" s="236">
        <v>2076</v>
      </c>
      <c r="E565" s="461" t="s">
        <v>2773</v>
      </c>
      <c r="F565" s="465" t="s">
        <v>2535</v>
      </c>
    </row>
    <row r="566" spans="1:6">
      <c r="A566" s="460" t="s">
        <v>1716</v>
      </c>
      <c r="C566" s="347">
        <v>66212</v>
      </c>
      <c r="D566" s="236">
        <v>2127</v>
      </c>
      <c r="E566" s="461" t="s">
        <v>2815</v>
      </c>
      <c r="F566" s="465" t="s">
        <v>2579</v>
      </c>
    </row>
    <row r="567" spans="1:6">
      <c r="A567" s="460" t="s">
        <v>1717</v>
      </c>
      <c r="C567" s="347">
        <v>66213</v>
      </c>
      <c r="D567" s="236">
        <v>2113</v>
      </c>
      <c r="E567" s="461" t="s">
        <v>2784</v>
      </c>
      <c r="F567" s="465" t="s">
        <v>2535</v>
      </c>
    </row>
    <row r="568" spans="1:6">
      <c r="A568" s="460" t="s">
        <v>1718</v>
      </c>
      <c r="C568" s="347">
        <v>67010</v>
      </c>
      <c r="D568" s="236">
        <v>2157</v>
      </c>
      <c r="E568" s="461" t="s">
        <v>2849</v>
      </c>
      <c r="F568" s="465" t="s">
        <v>2535</v>
      </c>
    </row>
    <row r="569" spans="1:6">
      <c r="A569" s="460" t="s">
        <v>1719</v>
      </c>
      <c r="C569" s="347">
        <v>67022</v>
      </c>
      <c r="D569" s="236">
        <v>2159</v>
      </c>
      <c r="E569" s="461" t="s">
        <v>2850</v>
      </c>
      <c r="F569" s="465" t="s">
        <v>2535</v>
      </c>
    </row>
    <row r="570" spans="1:6">
      <c r="A570" s="460" t="s">
        <v>1720</v>
      </c>
      <c r="C570" s="347">
        <v>67023</v>
      </c>
      <c r="D570" s="236">
        <v>2157</v>
      </c>
      <c r="E570" s="461" t="s">
        <v>2670</v>
      </c>
      <c r="F570" s="465" t="s">
        <v>2535</v>
      </c>
    </row>
    <row r="571" spans="1:6">
      <c r="A571" s="460" t="s">
        <v>1721</v>
      </c>
      <c r="C571" s="347">
        <v>67038</v>
      </c>
      <c r="D571" s="236">
        <v>2077</v>
      </c>
      <c r="E571" s="461" t="s">
        <v>2748</v>
      </c>
      <c r="F571" s="465" t="s">
        <v>2535</v>
      </c>
    </row>
    <row r="572" spans="1:6">
      <c r="A572" s="460" t="s">
        <v>1722</v>
      </c>
      <c r="C572" s="347">
        <v>67040</v>
      </c>
      <c r="D572" s="236">
        <v>2775</v>
      </c>
      <c r="E572" s="461" t="s">
        <v>2851</v>
      </c>
      <c r="F572" s="465" t="s">
        <v>2535</v>
      </c>
    </row>
    <row r="573" spans="1:6">
      <c r="A573" s="460" t="s">
        <v>1723</v>
      </c>
      <c r="C573" s="347">
        <v>67049</v>
      </c>
      <c r="D573" s="236">
        <v>2250</v>
      </c>
      <c r="E573" s="461" t="s">
        <v>2852</v>
      </c>
      <c r="F573" s="465" t="s">
        <v>2535</v>
      </c>
    </row>
    <row r="574" spans="1:6">
      <c r="A574" s="460" t="s">
        <v>1724</v>
      </c>
      <c r="C574" s="347">
        <v>67052</v>
      </c>
      <c r="D574" s="236">
        <v>2081</v>
      </c>
      <c r="E574" s="461" t="s">
        <v>2853</v>
      </c>
      <c r="F574" s="465" t="s">
        <v>2535</v>
      </c>
    </row>
    <row r="575" spans="1:6">
      <c r="A575" s="460" t="s">
        <v>1725</v>
      </c>
      <c r="C575" s="347">
        <v>67058</v>
      </c>
      <c r="D575" s="236">
        <v>2120</v>
      </c>
      <c r="E575" s="461" t="s">
        <v>2828</v>
      </c>
      <c r="F575" s="465" t="s">
        <v>2535</v>
      </c>
    </row>
    <row r="576" spans="1:6">
      <c r="A576" s="460" t="s">
        <v>1726</v>
      </c>
      <c r="C576" s="347">
        <v>67062</v>
      </c>
      <c r="D576" s="236">
        <v>2126</v>
      </c>
      <c r="E576" s="461" t="s">
        <v>2854</v>
      </c>
      <c r="F576" s="465" t="s">
        <v>2535</v>
      </c>
    </row>
    <row r="577" spans="1:6">
      <c r="A577" s="460" t="s">
        <v>1727</v>
      </c>
      <c r="C577" s="347">
        <v>67065</v>
      </c>
      <c r="D577" s="236">
        <v>2077</v>
      </c>
      <c r="E577" s="461" t="s">
        <v>2748</v>
      </c>
      <c r="F577" s="465" t="s">
        <v>2535</v>
      </c>
    </row>
    <row r="578" spans="1:6">
      <c r="A578" s="460" t="s">
        <v>1728</v>
      </c>
      <c r="C578" s="347">
        <v>67071</v>
      </c>
      <c r="D578" s="236">
        <v>2120</v>
      </c>
      <c r="E578" s="461" t="s">
        <v>2828</v>
      </c>
      <c r="F578" s="465" t="s">
        <v>2535</v>
      </c>
    </row>
    <row r="579" spans="1:6">
      <c r="A579" s="460" t="s">
        <v>1729</v>
      </c>
      <c r="C579" s="347">
        <v>67074</v>
      </c>
      <c r="D579" s="236">
        <v>2030</v>
      </c>
      <c r="E579" s="461" t="s">
        <v>2855</v>
      </c>
      <c r="F579" s="465" t="s">
        <v>2535</v>
      </c>
    </row>
    <row r="580" spans="1:6">
      <c r="A580" s="460" t="s">
        <v>1730</v>
      </c>
      <c r="C580" s="347">
        <v>67090</v>
      </c>
      <c r="D580" s="236">
        <v>2159</v>
      </c>
      <c r="E580" s="461" t="s">
        <v>2856</v>
      </c>
      <c r="F580" s="465" t="s">
        <v>2535</v>
      </c>
    </row>
    <row r="581" spans="1:6">
      <c r="A581" s="460" t="s">
        <v>1731</v>
      </c>
      <c r="C581" s="347">
        <v>68070</v>
      </c>
      <c r="D581" s="236">
        <v>2508</v>
      </c>
      <c r="E581" s="461" t="s">
        <v>2857</v>
      </c>
      <c r="F581" s="465" t="s">
        <v>2535</v>
      </c>
    </row>
    <row r="582" spans="1:6">
      <c r="A582" s="460" t="s">
        <v>1732</v>
      </c>
      <c r="C582" s="347">
        <v>68112</v>
      </c>
      <c r="D582" s="236">
        <v>2232</v>
      </c>
      <c r="E582" s="461" t="s">
        <v>2724</v>
      </c>
      <c r="F582" s="465" t="s">
        <v>2535</v>
      </c>
    </row>
    <row r="583" spans="1:6">
      <c r="A583" s="460" t="s">
        <v>1733</v>
      </c>
      <c r="C583" s="347">
        <v>67117</v>
      </c>
      <c r="D583" s="236">
        <v>2173</v>
      </c>
      <c r="E583" s="461" t="s">
        <v>2858</v>
      </c>
      <c r="F583" s="465" t="s">
        <v>2579</v>
      </c>
    </row>
    <row r="584" spans="1:6">
      <c r="A584" s="460" t="s">
        <v>1734</v>
      </c>
      <c r="C584" s="347">
        <v>66124</v>
      </c>
      <c r="D584" s="236">
        <v>2151</v>
      </c>
      <c r="E584" s="461" t="s">
        <v>2859</v>
      </c>
      <c r="F584" s="465" t="s">
        <v>2579</v>
      </c>
    </row>
    <row r="585" spans="1:6">
      <c r="A585" s="460" t="s">
        <v>1735</v>
      </c>
      <c r="C585" s="347"/>
      <c r="D585" s="236"/>
      <c r="E585" s="461"/>
      <c r="F585" s="465"/>
    </row>
    <row r="586" spans="1:6">
      <c r="A586" s="460" t="s">
        <v>1736</v>
      </c>
      <c r="C586" s="347"/>
      <c r="D586" s="236"/>
      <c r="E586" s="461"/>
      <c r="F586" s="465"/>
    </row>
    <row r="587" spans="1:6">
      <c r="A587" s="460" t="s">
        <v>1737</v>
      </c>
      <c r="C587" s="347"/>
      <c r="D587" s="236"/>
      <c r="E587" s="461"/>
      <c r="F587" s="465"/>
    </row>
    <row r="588" spans="1:6">
      <c r="A588" s="460" t="s">
        <v>1738</v>
      </c>
      <c r="C588" s="347"/>
      <c r="D588" s="236"/>
      <c r="E588" s="461"/>
      <c r="F588" s="465"/>
    </row>
    <row r="589" spans="1:6">
      <c r="A589" s="460" t="s">
        <v>1739</v>
      </c>
      <c r="C589" s="347"/>
      <c r="D589" s="236"/>
      <c r="E589" s="461"/>
      <c r="F589" s="465"/>
    </row>
    <row r="590" spans="1:6">
      <c r="A590" s="460" t="s">
        <v>1740</v>
      </c>
      <c r="C590" s="347"/>
      <c r="D590" s="236"/>
      <c r="E590" s="461"/>
      <c r="F590" s="465"/>
    </row>
    <row r="591" spans="1:6">
      <c r="A591" s="460" t="s">
        <v>1741</v>
      </c>
      <c r="C591" s="347"/>
      <c r="D591" s="236"/>
      <c r="E591" s="461"/>
      <c r="F591" s="465"/>
    </row>
    <row r="592" spans="1:6">
      <c r="A592" s="460" t="s">
        <v>1742</v>
      </c>
      <c r="C592" s="347"/>
      <c r="D592" s="236"/>
      <c r="E592" s="461"/>
      <c r="F592" s="465"/>
    </row>
    <row r="593" spans="1:6">
      <c r="A593" s="460" t="s">
        <v>1743</v>
      </c>
      <c r="C593" s="347"/>
      <c r="D593" s="236"/>
      <c r="E593" s="461"/>
      <c r="F593" s="465"/>
    </row>
    <row r="594" spans="1:6">
      <c r="A594" s="460" t="s">
        <v>1744</v>
      </c>
      <c r="C594" s="347"/>
      <c r="D594" s="236"/>
      <c r="E594" s="461"/>
      <c r="F594" s="465"/>
    </row>
    <row r="595" spans="1:6">
      <c r="A595" s="460" t="s">
        <v>1745</v>
      </c>
      <c r="C595" s="347"/>
      <c r="D595" s="236"/>
      <c r="E595" s="461"/>
      <c r="F595" s="465"/>
    </row>
    <row r="596" spans="1:6">
      <c r="A596" s="460" t="s">
        <v>1746</v>
      </c>
      <c r="C596" s="347"/>
      <c r="D596" s="236"/>
      <c r="E596" s="461"/>
      <c r="F596" s="465"/>
    </row>
    <row r="597" spans="1:6">
      <c r="A597" s="460" t="s">
        <v>1747</v>
      </c>
      <c r="C597" s="347"/>
      <c r="D597" s="236"/>
      <c r="E597" s="461"/>
      <c r="F597" s="465"/>
    </row>
    <row r="598" spans="1:6">
      <c r="A598" s="460" t="s">
        <v>1748</v>
      </c>
      <c r="C598" s="347"/>
      <c r="D598" s="236"/>
      <c r="E598" s="461"/>
      <c r="F598" s="465"/>
    </row>
    <row r="599" spans="1:6">
      <c r="A599" s="460" t="s">
        <v>1749</v>
      </c>
      <c r="C599" s="347"/>
      <c r="D599" s="236"/>
      <c r="E599" s="461"/>
      <c r="F599" s="465"/>
    </row>
    <row r="600" spans="1:6">
      <c r="A600" s="460" t="s">
        <v>1750</v>
      </c>
      <c r="C600" s="347"/>
      <c r="D600" s="236"/>
      <c r="E600" s="461"/>
      <c r="F600" s="465"/>
    </row>
    <row r="601" spans="1:6">
      <c r="A601" s="460" t="s">
        <v>1751</v>
      </c>
      <c r="C601" s="347"/>
      <c r="D601" s="236"/>
      <c r="E601" s="461"/>
      <c r="F601" s="465"/>
    </row>
    <row r="602" spans="1:6">
      <c r="A602" s="460" t="s">
        <v>1752</v>
      </c>
      <c r="C602" s="347"/>
      <c r="D602" s="236"/>
      <c r="E602" s="461"/>
      <c r="F602" s="465"/>
    </row>
    <row r="603" spans="1:6">
      <c r="A603" s="460" t="s">
        <v>1753</v>
      </c>
      <c r="C603" s="347"/>
      <c r="D603" s="236"/>
      <c r="E603" s="461"/>
      <c r="F603" s="465"/>
    </row>
    <row r="604" spans="1:6">
      <c r="A604" s="460" t="s">
        <v>1754</v>
      </c>
      <c r="C604" s="347"/>
      <c r="D604" s="236"/>
      <c r="E604" s="461"/>
      <c r="F604" s="465"/>
    </row>
    <row r="605" spans="1:6">
      <c r="A605" s="460" t="s">
        <v>1755</v>
      </c>
      <c r="C605" s="347"/>
      <c r="D605" s="236"/>
      <c r="E605" s="461"/>
      <c r="F605" s="465"/>
    </row>
    <row r="606" spans="1:6">
      <c r="A606" s="460" t="s">
        <v>1756</v>
      </c>
      <c r="C606" s="347"/>
      <c r="D606" s="236"/>
      <c r="E606" s="461"/>
      <c r="F606" s="465"/>
    </row>
    <row r="607" spans="1:6">
      <c r="A607" s="460" t="s">
        <v>1757</v>
      </c>
      <c r="C607" s="347"/>
      <c r="D607" s="236"/>
      <c r="E607" s="461"/>
      <c r="F607" s="465"/>
    </row>
    <row r="608" spans="1:6">
      <c r="A608" s="460" t="s">
        <v>1758</v>
      </c>
      <c r="C608" s="347"/>
      <c r="D608" s="236"/>
      <c r="E608" s="461"/>
      <c r="F608" s="465"/>
    </row>
    <row r="609" spans="1:6">
      <c r="A609" s="460" t="s">
        <v>1759</v>
      </c>
      <c r="C609" s="347"/>
      <c r="D609" s="236"/>
      <c r="E609" s="461"/>
      <c r="F609" s="465"/>
    </row>
    <row r="610" spans="1:6">
      <c r="A610" s="460" t="s">
        <v>1760</v>
      </c>
      <c r="C610" s="347"/>
      <c r="D610" s="236"/>
      <c r="E610" s="461"/>
      <c r="F610" s="465"/>
    </row>
    <row r="611" spans="1:6">
      <c r="A611" s="460" t="s">
        <v>1761</v>
      </c>
      <c r="C611" s="347"/>
      <c r="D611" s="236"/>
      <c r="E611" s="461"/>
      <c r="F611" s="465"/>
    </row>
    <row r="612" spans="1:6">
      <c r="A612" s="460" t="s">
        <v>1762</v>
      </c>
      <c r="C612" s="347"/>
      <c r="D612" s="236"/>
      <c r="E612" s="461"/>
      <c r="F612" s="465"/>
    </row>
    <row r="613" spans="1:6">
      <c r="A613" s="460" t="s">
        <v>1763</v>
      </c>
      <c r="C613" s="347"/>
      <c r="D613" s="236"/>
      <c r="E613" s="461"/>
      <c r="F613" s="465"/>
    </row>
    <row r="614" spans="1:6">
      <c r="A614" s="460" t="s">
        <v>1764</v>
      </c>
      <c r="C614" s="347"/>
      <c r="D614" s="236"/>
      <c r="E614" s="461"/>
      <c r="F614" s="465"/>
    </row>
    <row r="615" spans="1:6">
      <c r="A615" s="460" t="s">
        <v>1765</v>
      </c>
      <c r="C615" s="347"/>
      <c r="D615" s="236"/>
      <c r="E615" s="461"/>
      <c r="F615" s="465"/>
    </row>
    <row r="616" spans="1:6">
      <c r="A616" s="460" t="s">
        <v>1766</v>
      </c>
      <c r="C616" s="347"/>
      <c r="D616" s="236"/>
      <c r="E616" s="461"/>
      <c r="F616" s="465"/>
    </row>
    <row r="617" spans="1:6">
      <c r="A617" s="460" t="s">
        <v>1767</v>
      </c>
      <c r="C617" s="347"/>
      <c r="D617" s="236"/>
      <c r="E617" s="461"/>
      <c r="F617" s="465"/>
    </row>
    <row r="618" spans="1:6">
      <c r="A618" s="460" t="s">
        <v>1768</v>
      </c>
      <c r="C618" s="347"/>
      <c r="D618" s="236"/>
      <c r="E618" s="461"/>
      <c r="F618" s="465"/>
    </row>
    <row r="619" spans="1:6">
      <c r="A619" s="460" t="s">
        <v>1769</v>
      </c>
      <c r="C619" s="347"/>
      <c r="D619" s="236"/>
      <c r="E619" s="461"/>
      <c r="F619" s="465"/>
    </row>
    <row r="620" spans="1:6">
      <c r="A620" s="460" t="s">
        <v>1770</v>
      </c>
      <c r="C620" s="347"/>
      <c r="D620" s="236"/>
      <c r="E620" s="461"/>
      <c r="F620" s="465"/>
    </row>
    <row r="621" spans="1:6">
      <c r="A621" s="460" t="s">
        <v>1771</v>
      </c>
      <c r="C621" s="347"/>
      <c r="D621" s="236"/>
      <c r="E621" s="461"/>
      <c r="F621" s="465"/>
    </row>
    <row r="622" spans="1:6">
      <c r="A622" s="460" t="s">
        <v>1772</v>
      </c>
      <c r="C622" s="347"/>
      <c r="D622" s="236"/>
      <c r="E622" s="461"/>
      <c r="F622" s="465"/>
    </row>
    <row r="623" spans="1:6">
      <c r="A623" s="460" t="s">
        <v>1773</v>
      </c>
      <c r="C623" s="347"/>
      <c r="D623" s="236"/>
      <c r="E623" s="461"/>
      <c r="F623" s="465"/>
    </row>
    <row r="624" spans="1:6">
      <c r="A624" s="460" t="s">
        <v>1774</v>
      </c>
      <c r="C624" s="347"/>
      <c r="D624" s="236"/>
      <c r="E624" s="461"/>
      <c r="F624" s="465"/>
    </row>
    <row r="625" spans="1:6">
      <c r="A625" s="460" t="s">
        <v>1775</v>
      </c>
      <c r="C625" s="347"/>
      <c r="D625" s="236"/>
      <c r="E625" s="461"/>
      <c r="F625" s="465"/>
    </row>
    <row r="626" spans="1:6">
      <c r="A626" s="460" t="s">
        <v>1776</v>
      </c>
      <c r="C626" s="347"/>
      <c r="D626" s="236"/>
      <c r="E626" s="461"/>
      <c r="F626" s="465"/>
    </row>
    <row r="627" spans="1:6">
      <c r="A627" s="460" t="s">
        <v>1777</v>
      </c>
      <c r="C627" s="347"/>
      <c r="D627" s="236"/>
      <c r="E627" s="461"/>
      <c r="F627" s="465"/>
    </row>
    <row r="628" spans="1:6">
      <c r="A628" s="460" t="s">
        <v>1778</v>
      </c>
      <c r="C628" s="347"/>
      <c r="D628" s="236"/>
      <c r="E628" s="461"/>
      <c r="F628" s="465"/>
    </row>
    <row r="629" spans="1:6">
      <c r="A629" s="460" t="s">
        <v>1779</v>
      </c>
      <c r="C629" s="347"/>
      <c r="D629" s="236"/>
      <c r="E629" s="461"/>
      <c r="F629" s="465"/>
    </row>
    <row r="630" spans="1:6">
      <c r="A630" s="460" t="s">
        <v>1780</v>
      </c>
      <c r="C630" s="347"/>
      <c r="D630" s="236"/>
      <c r="E630" s="461"/>
      <c r="F630" s="465"/>
    </row>
    <row r="631" spans="1:6">
      <c r="A631" s="460" t="s">
        <v>1781</v>
      </c>
      <c r="C631" s="347"/>
      <c r="D631" s="236"/>
      <c r="E631" s="461"/>
      <c r="F631" s="465"/>
    </row>
    <row r="632" spans="1:6">
      <c r="A632" s="460" t="s">
        <v>1782</v>
      </c>
      <c r="C632" s="347"/>
      <c r="D632" s="236"/>
      <c r="E632" s="461"/>
      <c r="F632" s="465"/>
    </row>
    <row r="633" spans="1:6">
      <c r="A633" s="460" t="s">
        <v>1783</v>
      </c>
      <c r="C633" s="347"/>
      <c r="D633" s="236"/>
      <c r="E633" s="461"/>
      <c r="F633" s="465"/>
    </row>
    <row r="634" spans="1:6">
      <c r="A634" s="460" t="s">
        <v>1784</v>
      </c>
      <c r="C634" s="347"/>
      <c r="D634" s="236"/>
      <c r="E634" s="461"/>
      <c r="F634" s="465"/>
    </row>
    <row r="635" spans="1:6">
      <c r="A635" s="460" t="s">
        <v>1785</v>
      </c>
      <c r="C635" s="347"/>
      <c r="D635" s="236"/>
      <c r="E635" s="461"/>
      <c r="F635" s="465"/>
    </row>
    <row r="636" spans="1:6">
      <c r="A636" s="460" t="s">
        <v>1786</v>
      </c>
      <c r="C636" s="347"/>
      <c r="D636" s="236"/>
      <c r="E636" s="461"/>
      <c r="F636" s="465"/>
    </row>
    <row r="637" spans="1:6">
      <c r="A637" s="460" t="s">
        <v>1787</v>
      </c>
      <c r="C637" s="347"/>
      <c r="D637" s="236"/>
      <c r="E637" s="461"/>
      <c r="F637" s="465"/>
    </row>
    <row r="638" spans="1:6">
      <c r="A638" s="460" t="s">
        <v>1788</v>
      </c>
      <c r="C638" s="347"/>
      <c r="D638" s="236"/>
      <c r="E638" s="461"/>
      <c r="F638" s="465"/>
    </row>
    <row r="639" spans="1:6">
      <c r="A639" s="460" t="s">
        <v>1789</v>
      </c>
      <c r="C639" s="347"/>
      <c r="D639" s="236"/>
      <c r="E639" s="461"/>
      <c r="F639" s="465"/>
    </row>
    <row r="640" spans="1:6">
      <c r="A640" s="460" t="s">
        <v>1790</v>
      </c>
      <c r="C640" s="347"/>
      <c r="D640" s="236"/>
      <c r="E640" s="461"/>
      <c r="F640" s="465"/>
    </row>
    <row r="641" spans="1:6">
      <c r="A641" s="460" t="s">
        <v>1791</v>
      </c>
      <c r="C641" s="347"/>
      <c r="D641" s="236"/>
      <c r="E641" s="461"/>
      <c r="F641" s="465"/>
    </row>
    <row r="642" spans="1:6">
      <c r="A642" s="460" t="s">
        <v>1792</v>
      </c>
      <c r="C642" s="347"/>
      <c r="D642" s="236"/>
      <c r="E642" s="461"/>
      <c r="F642" s="465"/>
    </row>
    <row r="643" spans="1:6">
      <c r="A643" s="460" t="s">
        <v>1793</v>
      </c>
      <c r="C643" s="347"/>
      <c r="D643" s="236"/>
      <c r="E643" s="461"/>
      <c r="F643" s="465"/>
    </row>
    <row r="644" spans="1:6">
      <c r="A644" s="460" t="s">
        <v>1794</v>
      </c>
      <c r="C644" s="347"/>
      <c r="D644" s="236"/>
      <c r="E644" s="461"/>
      <c r="F644" s="465"/>
    </row>
    <row r="645" spans="1:6">
      <c r="A645" s="460" t="s">
        <v>1795</v>
      </c>
      <c r="C645" s="347"/>
      <c r="D645" s="236"/>
      <c r="E645" s="461"/>
      <c r="F645" s="465"/>
    </row>
    <row r="646" spans="1:6">
      <c r="A646" s="460" t="s">
        <v>1796</v>
      </c>
      <c r="C646" s="347"/>
      <c r="D646" s="236"/>
      <c r="E646" s="461"/>
      <c r="F646" s="465"/>
    </row>
    <row r="647" spans="1:6">
      <c r="A647" s="460" t="s">
        <v>1797</v>
      </c>
      <c r="C647" s="347"/>
      <c r="D647" s="236"/>
      <c r="E647" s="461"/>
      <c r="F647" s="465"/>
    </row>
    <row r="648" spans="1:6">
      <c r="A648" s="460" t="s">
        <v>1798</v>
      </c>
      <c r="C648" s="347"/>
      <c r="D648" s="236"/>
      <c r="E648" s="461"/>
      <c r="F648" s="465"/>
    </row>
    <row r="649" spans="1:6">
      <c r="A649" s="460" t="s">
        <v>1799</v>
      </c>
      <c r="C649" s="347"/>
      <c r="D649" s="236"/>
      <c r="E649" s="461"/>
      <c r="F649" s="465"/>
    </row>
    <row r="650" spans="1:6">
      <c r="A650" s="460" t="s">
        <v>1800</v>
      </c>
      <c r="C650" s="347"/>
      <c r="D650" s="236"/>
      <c r="E650" s="461"/>
      <c r="F650" s="465"/>
    </row>
    <row r="651" spans="1:6">
      <c r="A651" s="460" t="s">
        <v>1801</v>
      </c>
      <c r="C651" s="347"/>
      <c r="D651" s="236"/>
      <c r="E651" s="461"/>
      <c r="F651" s="465"/>
    </row>
    <row r="652" spans="1:6">
      <c r="A652" s="460" t="s">
        <v>1802</v>
      </c>
      <c r="C652" s="347"/>
      <c r="D652" s="236"/>
      <c r="E652" s="461"/>
      <c r="F652" s="465"/>
    </row>
    <row r="653" spans="1:6">
      <c r="A653" s="460" t="s">
        <v>1803</v>
      </c>
      <c r="C653" s="347"/>
      <c r="D653" s="236"/>
      <c r="E653" s="461"/>
      <c r="F653" s="465"/>
    </row>
    <row r="654" spans="1:6">
      <c r="A654" s="460" t="s">
        <v>1804</v>
      </c>
      <c r="C654" s="347"/>
      <c r="D654" s="236"/>
      <c r="E654" s="461"/>
      <c r="F654" s="465"/>
    </row>
    <row r="655" spans="1:6">
      <c r="A655" s="460" t="s">
        <v>1805</v>
      </c>
      <c r="C655" s="347"/>
      <c r="D655" s="236"/>
      <c r="E655" s="461"/>
      <c r="F655" s="465"/>
    </row>
    <row r="656" spans="1:6">
      <c r="A656" s="460" t="s">
        <v>1806</v>
      </c>
      <c r="C656" s="347"/>
      <c r="D656" s="236"/>
      <c r="E656" s="461"/>
      <c r="F656" s="465"/>
    </row>
    <row r="657" spans="1:6">
      <c r="A657" s="460" t="s">
        <v>1807</v>
      </c>
      <c r="C657" s="347"/>
      <c r="D657" s="236"/>
      <c r="E657" s="461"/>
      <c r="F657" s="465"/>
    </row>
    <row r="658" spans="1:6">
      <c r="A658" s="460" t="s">
        <v>1808</v>
      </c>
      <c r="C658" s="347"/>
      <c r="D658" s="236"/>
      <c r="E658" s="461"/>
      <c r="F658" s="465"/>
    </row>
    <row r="659" spans="1:6">
      <c r="A659" s="460" t="s">
        <v>1809</v>
      </c>
      <c r="C659" s="347"/>
      <c r="D659" s="236"/>
      <c r="E659" s="461"/>
      <c r="F659" s="465"/>
    </row>
    <row r="660" spans="1:6">
      <c r="A660" s="460" t="s">
        <v>1810</v>
      </c>
      <c r="C660" s="347"/>
      <c r="D660" s="236"/>
      <c r="E660" s="461"/>
      <c r="F660" s="465"/>
    </row>
    <row r="661" spans="1:6">
      <c r="A661" s="460" t="s">
        <v>1811</v>
      </c>
      <c r="C661" s="347"/>
      <c r="D661" s="236"/>
      <c r="E661" s="461"/>
      <c r="F661" s="465"/>
    </row>
    <row r="662" spans="1:6">
      <c r="A662" s="460" t="s">
        <v>1812</v>
      </c>
      <c r="C662" s="347"/>
      <c r="D662" s="236"/>
      <c r="E662" s="461"/>
      <c r="F662" s="465"/>
    </row>
    <row r="663" spans="1:6">
      <c r="A663" s="460" t="s">
        <v>1813</v>
      </c>
      <c r="C663" s="347"/>
      <c r="D663" s="236"/>
      <c r="E663" s="461"/>
      <c r="F663" s="465"/>
    </row>
    <row r="664" spans="1:6">
      <c r="A664" s="460" t="s">
        <v>1814</v>
      </c>
      <c r="C664" s="347"/>
      <c r="D664" s="236"/>
      <c r="E664" s="461"/>
      <c r="F664" s="465"/>
    </row>
    <row r="665" spans="1:6">
      <c r="A665" s="460" t="s">
        <v>1815</v>
      </c>
      <c r="C665" s="347"/>
      <c r="D665" s="236"/>
      <c r="E665" s="461"/>
      <c r="F665" s="465"/>
    </row>
    <row r="666" spans="1:6">
      <c r="A666" s="460" t="s">
        <v>1816</v>
      </c>
      <c r="C666" s="347"/>
      <c r="D666" s="236"/>
      <c r="E666" s="461"/>
      <c r="F666" s="465"/>
    </row>
    <row r="667" spans="1:6">
      <c r="A667" s="460" t="s">
        <v>1817</v>
      </c>
      <c r="C667" s="347"/>
      <c r="D667" s="236"/>
      <c r="E667" s="461"/>
      <c r="F667" s="465"/>
    </row>
    <row r="668" spans="1:6">
      <c r="A668" s="460" t="s">
        <v>1818</v>
      </c>
      <c r="C668" s="347"/>
      <c r="D668" s="236"/>
      <c r="E668" s="461"/>
      <c r="F668" s="465"/>
    </row>
    <row r="669" spans="1:6">
      <c r="A669" s="460" t="s">
        <v>1819</v>
      </c>
      <c r="C669" s="347"/>
      <c r="D669" s="236"/>
      <c r="E669" s="461"/>
      <c r="F669" s="465"/>
    </row>
    <row r="670" spans="1:6">
      <c r="A670" s="460" t="s">
        <v>1820</v>
      </c>
      <c r="C670" s="347"/>
      <c r="D670" s="236"/>
      <c r="E670" s="461"/>
      <c r="F670" s="465"/>
    </row>
    <row r="671" spans="1:6">
      <c r="A671" s="460" t="s">
        <v>1821</v>
      </c>
      <c r="C671" s="347"/>
      <c r="D671" s="236"/>
      <c r="E671" s="461"/>
      <c r="F671" s="465"/>
    </row>
    <row r="672" spans="1:6">
      <c r="A672" s="460" t="s">
        <v>1822</v>
      </c>
      <c r="C672" s="347"/>
      <c r="D672" s="236"/>
      <c r="E672" s="461"/>
      <c r="F672" s="465"/>
    </row>
    <row r="673" spans="1:6">
      <c r="A673" s="460" t="s">
        <v>1823</v>
      </c>
      <c r="C673" s="347"/>
      <c r="D673" s="236"/>
      <c r="E673" s="461"/>
      <c r="F673" s="465"/>
    </row>
    <row r="674" spans="1:6">
      <c r="A674" s="460" t="s">
        <v>1824</v>
      </c>
      <c r="C674" s="347"/>
      <c r="D674" s="236"/>
      <c r="E674" s="461"/>
      <c r="F674" s="465"/>
    </row>
    <row r="675" spans="1:6">
      <c r="A675" s="460" t="s">
        <v>1825</v>
      </c>
      <c r="C675" s="347"/>
      <c r="D675" s="236"/>
      <c r="E675" s="461"/>
      <c r="F675" s="465"/>
    </row>
    <row r="676" spans="1:6">
      <c r="A676" s="460" t="s">
        <v>1826</v>
      </c>
      <c r="C676" s="347"/>
      <c r="D676" s="236"/>
      <c r="E676" s="461"/>
      <c r="F676" s="465"/>
    </row>
    <row r="677" spans="1:6">
      <c r="A677" s="460" t="s">
        <v>1827</v>
      </c>
      <c r="C677" s="347"/>
      <c r="D677" s="236"/>
      <c r="E677" s="461"/>
      <c r="F677" s="465"/>
    </row>
    <row r="678" spans="1:6">
      <c r="A678" s="460" t="s">
        <v>1828</v>
      </c>
      <c r="C678" s="347"/>
      <c r="D678" s="236"/>
      <c r="E678" s="461"/>
      <c r="F678" s="465"/>
    </row>
    <row r="679" spans="1:6">
      <c r="A679" s="460" t="s">
        <v>1829</v>
      </c>
      <c r="C679" s="347"/>
      <c r="D679" s="236"/>
      <c r="E679" s="461"/>
      <c r="F679" s="465"/>
    </row>
    <row r="680" spans="1:6">
      <c r="A680" s="460" t="s">
        <v>1830</v>
      </c>
      <c r="C680" s="347"/>
      <c r="D680" s="236"/>
      <c r="E680" s="461"/>
      <c r="F680" s="465"/>
    </row>
    <row r="681" spans="1:6">
      <c r="A681" s="460" t="s">
        <v>1831</v>
      </c>
      <c r="C681" s="347"/>
      <c r="D681" s="236"/>
      <c r="E681" s="461"/>
      <c r="F681" s="465"/>
    </row>
    <row r="682" spans="1:6">
      <c r="A682" s="460" t="s">
        <v>1832</v>
      </c>
      <c r="C682" s="347"/>
      <c r="D682" s="236"/>
      <c r="E682" s="461"/>
      <c r="F682" s="465"/>
    </row>
    <row r="683" spans="1:6">
      <c r="A683" s="460" t="s">
        <v>1833</v>
      </c>
      <c r="C683" s="347"/>
      <c r="D683" s="236"/>
      <c r="E683" s="461"/>
      <c r="F683" s="465"/>
    </row>
    <row r="684" spans="1:6">
      <c r="A684" s="460" t="s">
        <v>1834</v>
      </c>
      <c r="C684" s="347"/>
      <c r="D684" s="236"/>
      <c r="E684" s="461"/>
      <c r="F684" s="465"/>
    </row>
    <row r="685" spans="1:6">
      <c r="A685" s="460" t="s">
        <v>1835</v>
      </c>
      <c r="C685" s="347"/>
      <c r="D685" s="236"/>
      <c r="E685" s="461"/>
      <c r="F685" s="465"/>
    </row>
    <row r="686" spans="1:6">
      <c r="A686" s="460" t="s">
        <v>1836</v>
      </c>
      <c r="C686" s="347"/>
      <c r="D686" s="236"/>
      <c r="E686" s="461"/>
      <c r="F686" s="465"/>
    </row>
    <row r="687" spans="1:6">
      <c r="A687" s="460" t="s">
        <v>1837</v>
      </c>
      <c r="C687" s="347"/>
      <c r="D687" s="236"/>
      <c r="E687" s="461"/>
      <c r="F687" s="465"/>
    </row>
    <row r="688" spans="1:6">
      <c r="A688" s="460" t="s">
        <v>1838</v>
      </c>
      <c r="C688" s="347"/>
      <c r="D688" s="236"/>
      <c r="E688" s="461"/>
      <c r="F688" s="465"/>
    </row>
    <row r="689" spans="1:6">
      <c r="A689" s="460" t="s">
        <v>1839</v>
      </c>
      <c r="C689" s="347"/>
      <c r="D689" s="236"/>
      <c r="E689" s="461"/>
      <c r="F689" s="465"/>
    </row>
    <row r="690" spans="1:6">
      <c r="A690" s="460" t="s">
        <v>1840</v>
      </c>
      <c r="C690" s="347"/>
      <c r="D690" s="236"/>
      <c r="E690" s="461"/>
      <c r="F690" s="465"/>
    </row>
    <row r="691" spans="1:6">
      <c r="A691" s="460" t="s">
        <v>1841</v>
      </c>
      <c r="C691" s="347"/>
      <c r="D691" s="236"/>
      <c r="E691" s="461"/>
      <c r="F691" s="465"/>
    </row>
    <row r="692" spans="1:6">
      <c r="A692" s="460" t="s">
        <v>1842</v>
      </c>
      <c r="C692" s="347"/>
      <c r="D692" s="236"/>
      <c r="E692" s="461"/>
      <c r="F692" s="465"/>
    </row>
    <row r="693" spans="1:6">
      <c r="A693" s="460" t="s">
        <v>1843</v>
      </c>
      <c r="C693" s="347"/>
      <c r="D693" s="236"/>
      <c r="E693" s="461"/>
      <c r="F693" s="465"/>
    </row>
    <row r="694" spans="1:6">
      <c r="A694" s="460" t="s">
        <v>1844</v>
      </c>
      <c r="C694" s="347"/>
      <c r="D694" s="236"/>
      <c r="E694" s="461"/>
      <c r="F694" s="465"/>
    </row>
    <row r="695" spans="1:6">
      <c r="A695" s="460" t="s">
        <v>1845</v>
      </c>
      <c r="C695" s="347"/>
      <c r="D695" s="236"/>
      <c r="E695" s="461"/>
      <c r="F695" s="465"/>
    </row>
    <row r="696" spans="1:6">
      <c r="A696" s="460" t="s">
        <v>1846</v>
      </c>
      <c r="C696" s="347"/>
      <c r="D696" s="236"/>
      <c r="E696" s="461"/>
      <c r="F696" s="465"/>
    </row>
    <row r="697" spans="1:6">
      <c r="A697" s="460" t="s">
        <v>1847</v>
      </c>
      <c r="C697" s="347"/>
      <c r="D697" s="236"/>
      <c r="E697" s="461"/>
      <c r="F697" s="465"/>
    </row>
    <row r="698" spans="1:6">
      <c r="A698" s="460" t="s">
        <v>1848</v>
      </c>
      <c r="C698" s="347"/>
      <c r="D698" s="236"/>
      <c r="E698" s="461"/>
      <c r="F698" s="465"/>
    </row>
    <row r="699" spans="1:6">
      <c r="A699" s="460" t="s">
        <v>1849</v>
      </c>
      <c r="C699" s="347"/>
      <c r="D699" s="236"/>
      <c r="E699" s="461"/>
      <c r="F699" s="465"/>
    </row>
    <row r="700" spans="1:6">
      <c r="A700" s="460" t="s">
        <v>1850</v>
      </c>
      <c r="C700" s="347"/>
      <c r="D700" s="236"/>
      <c r="E700" s="461"/>
      <c r="F700" s="465"/>
    </row>
    <row r="701" spans="1:6">
      <c r="A701" s="460" t="s">
        <v>1851</v>
      </c>
      <c r="C701" s="347"/>
      <c r="D701" s="236"/>
      <c r="E701" s="461"/>
      <c r="F701" s="465"/>
    </row>
    <row r="702" spans="1:6">
      <c r="A702" s="460" t="s">
        <v>1852</v>
      </c>
      <c r="C702" s="347"/>
      <c r="D702" s="236"/>
      <c r="E702" s="461"/>
      <c r="F702" s="465"/>
    </row>
    <row r="703" spans="1:6">
      <c r="A703" s="460" t="s">
        <v>1853</v>
      </c>
      <c r="C703" s="347"/>
      <c r="D703" s="236"/>
      <c r="E703" s="461"/>
      <c r="F703" s="465"/>
    </row>
    <row r="704" spans="1:6">
      <c r="A704" s="460" t="s">
        <v>1854</v>
      </c>
      <c r="C704" s="347"/>
      <c r="D704" s="236"/>
      <c r="E704" s="461"/>
      <c r="F704" s="465"/>
    </row>
    <row r="705" spans="1:6">
      <c r="A705" s="460" t="s">
        <v>1855</v>
      </c>
      <c r="C705" s="347"/>
      <c r="D705" s="236"/>
      <c r="E705" s="461"/>
      <c r="F705" s="465"/>
    </row>
    <row r="706" spans="1:6">
      <c r="A706" s="460" t="s">
        <v>1856</v>
      </c>
      <c r="C706" s="347"/>
      <c r="D706" s="236"/>
      <c r="E706" s="461"/>
      <c r="F706" s="465"/>
    </row>
    <row r="707" spans="1:6">
      <c r="A707" s="460" t="s">
        <v>1857</v>
      </c>
      <c r="C707" s="347"/>
      <c r="D707" s="236"/>
      <c r="E707" s="461"/>
      <c r="F707" s="465"/>
    </row>
    <row r="708" spans="1:6">
      <c r="A708" s="460" t="s">
        <v>1858</v>
      </c>
      <c r="C708" s="347"/>
      <c r="D708" s="236"/>
      <c r="E708" s="461"/>
      <c r="F708" s="465"/>
    </row>
    <row r="709" spans="1:6">
      <c r="A709" s="460" t="s">
        <v>1859</v>
      </c>
      <c r="C709" s="347"/>
      <c r="D709" s="236"/>
      <c r="E709" s="461"/>
      <c r="F709" s="465"/>
    </row>
    <row r="710" spans="1:6">
      <c r="A710" s="460" t="s">
        <v>1860</v>
      </c>
      <c r="C710" s="347"/>
      <c r="D710" s="236"/>
      <c r="E710" s="461"/>
      <c r="F710" s="465"/>
    </row>
    <row r="711" spans="1:6">
      <c r="A711" s="460" t="s">
        <v>1861</v>
      </c>
      <c r="C711" s="347"/>
      <c r="D711" s="236"/>
      <c r="E711" s="461"/>
      <c r="F711" s="465"/>
    </row>
    <row r="712" spans="1:6">
      <c r="A712" s="460" t="s">
        <v>1862</v>
      </c>
      <c r="C712" s="347"/>
      <c r="D712" s="236"/>
      <c r="E712" s="461"/>
      <c r="F712" s="465"/>
    </row>
    <row r="713" spans="1:6">
      <c r="A713" s="460" t="s">
        <v>1863</v>
      </c>
      <c r="C713" s="347"/>
      <c r="D713" s="236"/>
      <c r="E713" s="461"/>
      <c r="F713" s="465"/>
    </row>
    <row r="714" spans="1:6">
      <c r="A714" s="460" t="s">
        <v>1864</v>
      </c>
      <c r="C714" s="347"/>
      <c r="D714" s="236"/>
      <c r="E714" s="461"/>
      <c r="F714" s="465"/>
    </row>
    <row r="715" spans="1:6">
      <c r="A715" s="460" t="s">
        <v>1865</v>
      </c>
      <c r="C715" s="347"/>
      <c r="D715" s="236"/>
      <c r="E715" s="461"/>
      <c r="F715" s="465"/>
    </row>
    <row r="716" spans="1:6">
      <c r="A716" s="460" t="s">
        <v>1866</v>
      </c>
      <c r="C716" s="347"/>
      <c r="D716" s="236"/>
      <c r="E716" s="461"/>
      <c r="F716" s="465"/>
    </row>
    <row r="717" spans="1:6">
      <c r="A717" s="460" t="s">
        <v>1867</v>
      </c>
      <c r="C717" s="347"/>
      <c r="D717" s="236"/>
      <c r="E717" s="461"/>
      <c r="F717" s="465"/>
    </row>
    <row r="718" spans="1:6">
      <c r="A718" s="460" t="s">
        <v>1868</v>
      </c>
      <c r="C718" s="347"/>
      <c r="D718" s="236"/>
      <c r="E718" s="461"/>
      <c r="F718" s="465"/>
    </row>
    <row r="719" spans="1:6">
      <c r="A719" s="460" t="s">
        <v>1869</v>
      </c>
      <c r="C719" s="347"/>
      <c r="D719" s="236"/>
      <c r="E719" s="461"/>
      <c r="F719" s="465"/>
    </row>
    <row r="720" spans="1:6">
      <c r="A720" s="460" t="s">
        <v>1870</v>
      </c>
      <c r="C720" s="347"/>
      <c r="D720" s="236"/>
      <c r="E720" s="461"/>
      <c r="F720" s="465"/>
    </row>
    <row r="721" spans="1:6">
      <c r="A721" s="460" t="s">
        <v>1871</v>
      </c>
      <c r="C721" s="347"/>
      <c r="D721" s="236"/>
      <c r="E721" s="461"/>
      <c r="F721" s="465"/>
    </row>
    <row r="722" spans="1:6">
      <c r="A722" s="460" t="s">
        <v>1872</v>
      </c>
      <c r="C722" s="347"/>
      <c r="D722" s="236"/>
      <c r="E722" s="461"/>
      <c r="F722" s="465"/>
    </row>
    <row r="723" spans="1:6">
      <c r="A723" s="460" t="s">
        <v>1873</v>
      </c>
      <c r="C723" s="347"/>
      <c r="D723" s="236"/>
      <c r="E723" s="461"/>
      <c r="F723" s="465"/>
    </row>
    <row r="724" spans="1:6">
      <c r="A724" s="460" t="s">
        <v>1874</v>
      </c>
      <c r="C724" s="347"/>
      <c r="D724" s="236"/>
      <c r="E724" s="461"/>
      <c r="F724" s="465"/>
    </row>
    <row r="725" spans="1:6">
      <c r="A725" s="460" t="s">
        <v>1875</v>
      </c>
      <c r="C725" s="347"/>
      <c r="D725" s="236"/>
      <c r="E725" s="461"/>
      <c r="F725" s="465"/>
    </row>
    <row r="726" spans="1:6">
      <c r="A726" s="460" t="s">
        <v>1876</v>
      </c>
      <c r="C726" s="347"/>
      <c r="D726" s="236"/>
      <c r="E726" s="461"/>
      <c r="F726" s="465"/>
    </row>
    <row r="727" spans="1:6">
      <c r="A727" s="460" t="s">
        <v>1877</v>
      </c>
      <c r="C727" s="347"/>
      <c r="D727" s="236"/>
      <c r="E727" s="461"/>
      <c r="F727" s="465"/>
    </row>
    <row r="728" spans="1:6">
      <c r="A728" s="460" t="s">
        <v>1878</v>
      </c>
      <c r="C728" s="347"/>
      <c r="D728" s="236"/>
      <c r="E728" s="461"/>
      <c r="F728" s="465"/>
    </row>
    <row r="729" spans="1:6">
      <c r="A729" s="460" t="s">
        <v>1879</v>
      </c>
      <c r="C729" s="347"/>
      <c r="D729" s="236"/>
      <c r="E729" s="461"/>
      <c r="F729" s="465"/>
    </row>
    <row r="730" spans="1:6">
      <c r="A730" s="460" t="s">
        <v>1880</v>
      </c>
      <c r="C730" s="347"/>
      <c r="D730" s="236"/>
      <c r="E730" s="461"/>
      <c r="F730" s="465"/>
    </row>
    <row r="731" spans="1:6">
      <c r="A731" s="460" t="s">
        <v>1881</v>
      </c>
      <c r="C731" s="347"/>
      <c r="D731" s="236"/>
      <c r="E731" s="461"/>
      <c r="F731" s="465"/>
    </row>
    <row r="732" spans="1:6">
      <c r="A732" s="460" t="s">
        <v>1882</v>
      </c>
      <c r="C732" s="347"/>
      <c r="D732" s="236"/>
      <c r="E732" s="461"/>
      <c r="F732" s="465"/>
    </row>
    <row r="733" spans="1:6">
      <c r="A733" s="460" t="s">
        <v>1883</v>
      </c>
      <c r="C733" s="347"/>
      <c r="D733" s="236"/>
      <c r="E733" s="461"/>
      <c r="F733" s="465"/>
    </row>
    <row r="734" spans="1:6">
      <c r="A734" s="460" t="s">
        <v>1884</v>
      </c>
      <c r="C734" s="347"/>
      <c r="D734" s="236"/>
      <c r="E734" s="461"/>
      <c r="F734" s="465"/>
    </row>
    <row r="735" spans="1:6">
      <c r="A735" s="460" t="s">
        <v>1885</v>
      </c>
      <c r="C735" s="347"/>
      <c r="D735" s="236"/>
      <c r="E735" s="461"/>
      <c r="F735" s="465"/>
    </row>
    <row r="736" spans="1:6">
      <c r="A736" s="460" t="s">
        <v>1886</v>
      </c>
      <c r="C736" s="347"/>
      <c r="D736" s="236"/>
      <c r="E736" s="461"/>
      <c r="F736" s="465"/>
    </row>
    <row r="737" spans="1:6">
      <c r="A737" s="460" t="s">
        <v>1887</v>
      </c>
      <c r="C737" s="347"/>
      <c r="D737" s="236"/>
      <c r="E737" s="461"/>
      <c r="F737" s="465"/>
    </row>
    <row r="738" spans="1:6">
      <c r="A738" s="460" t="s">
        <v>1888</v>
      </c>
      <c r="C738" s="347"/>
      <c r="D738" s="236"/>
      <c r="E738" s="461"/>
      <c r="F738" s="465"/>
    </row>
    <row r="739" spans="1:6">
      <c r="A739" s="460" t="s">
        <v>1889</v>
      </c>
      <c r="C739" s="347"/>
      <c r="D739" s="236"/>
      <c r="E739" s="461"/>
      <c r="F739" s="465"/>
    </row>
    <row r="740" spans="1:6">
      <c r="A740" s="460" t="s">
        <v>1890</v>
      </c>
      <c r="C740" s="347"/>
      <c r="D740" s="236"/>
      <c r="E740" s="461"/>
      <c r="F740" s="465"/>
    </row>
    <row r="741" spans="1:6">
      <c r="A741" s="460" t="s">
        <v>1891</v>
      </c>
      <c r="C741" s="347"/>
      <c r="D741" s="236"/>
      <c r="E741" s="461"/>
      <c r="F741" s="465"/>
    </row>
    <row r="742" spans="1:6">
      <c r="A742" s="460" t="s">
        <v>1892</v>
      </c>
      <c r="C742" s="347"/>
      <c r="D742" s="236"/>
      <c r="E742" s="461"/>
      <c r="F742" s="465"/>
    </row>
    <row r="743" spans="1:6">
      <c r="A743" s="460" t="s">
        <v>1893</v>
      </c>
      <c r="C743" s="347"/>
      <c r="D743" s="236"/>
      <c r="E743" s="461"/>
      <c r="F743" s="465"/>
    </row>
    <row r="744" spans="1:6">
      <c r="A744" s="460" t="s">
        <v>1894</v>
      </c>
      <c r="C744" s="347"/>
      <c r="D744" s="236"/>
      <c r="E744" s="461"/>
      <c r="F744" s="465"/>
    </row>
    <row r="745" spans="1:6">
      <c r="A745" s="460" t="s">
        <v>1895</v>
      </c>
      <c r="C745" s="347"/>
      <c r="D745" s="236"/>
      <c r="E745" s="461"/>
      <c r="F745" s="465"/>
    </row>
    <row r="746" spans="1:6">
      <c r="A746" s="460" t="s">
        <v>1896</v>
      </c>
      <c r="C746" s="347"/>
      <c r="D746" s="236"/>
      <c r="E746" s="461"/>
      <c r="F746" s="465"/>
    </row>
    <row r="747" spans="1:6">
      <c r="A747" s="460" t="s">
        <v>1897</v>
      </c>
      <c r="C747" s="347"/>
      <c r="D747" s="236"/>
      <c r="E747" s="461"/>
      <c r="F747" s="465"/>
    </row>
    <row r="748" spans="1:6">
      <c r="A748" s="460" t="s">
        <v>1898</v>
      </c>
      <c r="C748" s="347"/>
      <c r="D748" s="236"/>
      <c r="E748" s="461"/>
      <c r="F748" s="465"/>
    </row>
    <row r="749" spans="1:6">
      <c r="A749" s="460" t="s">
        <v>1899</v>
      </c>
      <c r="C749" s="347"/>
      <c r="D749" s="236"/>
      <c r="E749" s="461"/>
      <c r="F749" s="465"/>
    </row>
    <row r="750" spans="1:6">
      <c r="A750" s="460" t="s">
        <v>1900</v>
      </c>
      <c r="C750" s="347"/>
      <c r="D750" s="236"/>
      <c r="E750" s="461"/>
      <c r="F750" s="465"/>
    </row>
    <row r="751" spans="1:6">
      <c r="A751" s="460" t="s">
        <v>1901</v>
      </c>
      <c r="C751" s="347"/>
      <c r="D751" s="236"/>
      <c r="E751" s="461"/>
      <c r="F751" s="465"/>
    </row>
    <row r="752" spans="1:6">
      <c r="A752" s="460" t="s">
        <v>1902</v>
      </c>
      <c r="C752" s="347"/>
      <c r="D752" s="236"/>
      <c r="E752" s="461"/>
      <c r="F752" s="465"/>
    </row>
    <row r="753" spans="1:6">
      <c r="A753" s="460" t="s">
        <v>1903</v>
      </c>
      <c r="C753" s="347"/>
      <c r="D753" s="236"/>
      <c r="E753" s="461"/>
      <c r="F753" s="465"/>
    </row>
    <row r="754" spans="1:6">
      <c r="A754" s="460" t="s">
        <v>1904</v>
      </c>
      <c r="C754" s="347"/>
      <c r="D754" s="236"/>
      <c r="E754" s="461"/>
      <c r="F754" s="465"/>
    </row>
    <row r="755" spans="1:6">
      <c r="A755" s="460" t="s">
        <v>1905</v>
      </c>
      <c r="C755" s="347"/>
      <c r="D755" s="236"/>
      <c r="E755" s="461"/>
      <c r="F755" s="465"/>
    </row>
    <row r="756" spans="1:6">
      <c r="A756" s="460" t="s">
        <v>1906</v>
      </c>
      <c r="C756" s="347"/>
      <c r="D756" s="236"/>
      <c r="E756" s="461"/>
      <c r="F756" s="465"/>
    </row>
    <row r="757" spans="1:6">
      <c r="A757" s="460" t="s">
        <v>1907</v>
      </c>
      <c r="C757" s="347"/>
      <c r="D757" s="236"/>
      <c r="E757" s="461"/>
      <c r="F757" s="465"/>
    </row>
    <row r="758" spans="1:6">
      <c r="A758" s="460" t="s">
        <v>1908</v>
      </c>
      <c r="C758" s="347"/>
      <c r="D758" s="236"/>
      <c r="E758" s="461"/>
      <c r="F758" s="465"/>
    </row>
    <row r="759" spans="1:6">
      <c r="A759" s="460" t="s">
        <v>1909</v>
      </c>
      <c r="C759" s="347"/>
      <c r="D759" s="236"/>
      <c r="E759" s="461"/>
      <c r="F759" s="465"/>
    </row>
    <row r="760" spans="1:6">
      <c r="A760" s="460" t="s">
        <v>1910</v>
      </c>
      <c r="C760" s="347"/>
      <c r="D760" s="236"/>
      <c r="E760" s="461"/>
      <c r="F760" s="465"/>
    </row>
    <row r="761" spans="1:6">
      <c r="A761" s="460" t="s">
        <v>1911</v>
      </c>
      <c r="C761" s="347"/>
      <c r="D761" s="236"/>
      <c r="E761" s="461"/>
      <c r="F761" s="465"/>
    </row>
    <row r="762" spans="1:6">
      <c r="A762" s="460" t="s">
        <v>1912</v>
      </c>
      <c r="C762" s="347"/>
      <c r="D762" s="236"/>
      <c r="E762" s="461"/>
      <c r="F762" s="465"/>
    </row>
    <row r="763" spans="1:6">
      <c r="A763" s="460" t="s">
        <v>1913</v>
      </c>
      <c r="C763" s="347"/>
      <c r="D763" s="236"/>
      <c r="E763" s="461"/>
      <c r="F763" s="465"/>
    </row>
    <row r="764" spans="1:6">
      <c r="A764" s="460" t="s">
        <v>1914</v>
      </c>
      <c r="C764" s="347"/>
      <c r="D764" s="236"/>
      <c r="E764" s="461"/>
      <c r="F764" s="465"/>
    </row>
    <row r="765" spans="1:6">
      <c r="A765" s="460" t="s">
        <v>1915</v>
      </c>
      <c r="C765" s="347"/>
      <c r="D765" s="236"/>
      <c r="E765" s="461"/>
      <c r="F765" s="465"/>
    </row>
    <row r="766" spans="1:6">
      <c r="A766" s="460" t="s">
        <v>1916</v>
      </c>
      <c r="C766" s="347"/>
      <c r="D766" s="236"/>
      <c r="E766" s="461"/>
      <c r="F766" s="465"/>
    </row>
    <row r="767" spans="1:6">
      <c r="A767" s="460" t="s">
        <v>1917</v>
      </c>
      <c r="C767" s="347"/>
      <c r="D767" s="236"/>
      <c r="E767" s="461"/>
      <c r="F767" s="465"/>
    </row>
    <row r="768" spans="1:6">
      <c r="A768" s="460" t="s">
        <v>1918</v>
      </c>
      <c r="C768" s="347"/>
      <c r="D768" s="236"/>
      <c r="E768" s="461"/>
      <c r="F768" s="465"/>
    </row>
    <row r="769" spans="1:6">
      <c r="A769" s="460" t="s">
        <v>1919</v>
      </c>
      <c r="C769" s="347"/>
      <c r="D769" s="236"/>
      <c r="E769" s="461"/>
      <c r="F769" s="465"/>
    </row>
    <row r="770" spans="1:6">
      <c r="A770" s="460" t="s">
        <v>1920</v>
      </c>
      <c r="C770" s="347"/>
      <c r="D770" s="236"/>
      <c r="E770" s="461"/>
      <c r="F770" s="465"/>
    </row>
    <row r="771" spans="1:6">
      <c r="A771" s="460" t="s">
        <v>1921</v>
      </c>
      <c r="C771" s="347"/>
      <c r="D771" s="236"/>
      <c r="E771" s="461"/>
      <c r="F771" s="465"/>
    </row>
    <row r="772" spans="1:6">
      <c r="A772" s="460" t="s">
        <v>1922</v>
      </c>
      <c r="C772" s="347"/>
      <c r="D772" s="236"/>
      <c r="E772" s="461"/>
      <c r="F772" s="465"/>
    </row>
    <row r="773" spans="1:6">
      <c r="A773" s="460" t="s">
        <v>1923</v>
      </c>
      <c r="C773" s="347"/>
      <c r="D773" s="236"/>
      <c r="E773" s="461"/>
      <c r="F773" s="465"/>
    </row>
    <row r="774" spans="1:6">
      <c r="A774" s="460" t="s">
        <v>1924</v>
      </c>
      <c r="C774" s="347"/>
      <c r="D774" s="236"/>
      <c r="E774" s="461"/>
      <c r="F774" s="465"/>
    </row>
    <row r="775" spans="1:6">
      <c r="A775" s="460" t="s">
        <v>1925</v>
      </c>
      <c r="C775" s="347"/>
      <c r="D775" s="236"/>
      <c r="E775" s="461"/>
      <c r="F775" s="465"/>
    </row>
    <row r="776" spans="1:6">
      <c r="A776" s="460" t="s">
        <v>1926</v>
      </c>
      <c r="C776" s="347"/>
      <c r="D776" s="236"/>
      <c r="E776" s="461"/>
      <c r="F776" s="465"/>
    </row>
    <row r="777" spans="1:6">
      <c r="A777" s="460" t="s">
        <v>1927</v>
      </c>
      <c r="C777" s="347"/>
      <c r="D777" s="236"/>
      <c r="E777" s="461"/>
      <c r="F777" s="465"/>
    </row>
    <row r="778" spans="1:6">
      <c r="A778" s="460" t="s">
        <v>1928</v>
      </c>
      <c r="C778" s="347"/>
      <c r="D778" s="236"/>
      <c r="E778" s="461"/>
      <c r="F778" s="465"/>
    </row>
    <row r="779" spans="1:6">
      <c r="A779" s="460" t="s">
        <v>1929</v>
      </c>
      <c r="C779" s="347"/>
      <c r="D779" s="236"/>
      <c r="E779" s="461"/>
      <c r="F779" s="465"/>
    </row>
    <row r="780" spans="1:6">
      <c r="A780" s="460" t="s">
        <v>1930</v>
      </c>
      <c r="C780" s="347"/>
      <c r="D780" s="236"/>
      <c r="E780" s="461"/>
      <c r="F780" s="465"/>
    </row>
    <row r="781" spans="1:6">
      <c r="A781" s="460" t="s">
        <v>1931</v>
      </c>
      <c r="C781" s="347"/>
      <c r="D781" s="236"/>
      <c r="E781" s="461"/>
      <c r="F781" s="465"/>
    </row>
    <row r="782" spans="1:6">
      <c r="A782" s="460" t="s">
        <v>1932</v>
      </c>
      <c r="C782" s="347"/>
      <c r="D782" s="236"/>
      <c r="E782" s="461"/>
      <c r="F782" s="465"/>
    </row>
    <row r="783" spans="1:6">
      <c r="A783" s="460" t="s">
        <v>1933</v>
      </c>
      <c r="C783" s="347"/>
      <c r="D783" s="236"/>
      <c r="E783" s="461"/>
      <c r="F783" s="465"/>
    </row>
    <row r="784" spans="1:6">
      <c r="A784" s="460" t="s">
        <v>1934</v>
      </c>
      <c r="C784" s="347"/>
      <c r="D784" s="236"/>
      <c r="E784" s="461"/>
      <c r="F784" s="465"/>
    </row>
    <row r="785" spans="1:6">
      <c r="A785" s="460" t="s">
        <v>1935</v>
      </c>
      <c r="C785" s="347"/>
      <c r="D785" s="236"/>
      <c r="E785" s="461"/>
      <c r="F785" s="465"/>
    </row>
    <row r="786" spans="1:6">
      <c r="A786" s="460" t="s">
        <v>1936</v>
      </c>
      <c r="C786" s="347"/>
      <c r="D786" s="236"/>
      <c r="E786" s="461"/>
      <c r="F786" s="465"/>
    </row>
    <row r="787" spans="1:6">
      <c r="A787" s="460" t="s">
        <v>1937</v>
      </c>
      <c r="C787" s="347"/>
      <c r="D787" s="236"/>
      <c r="E787" s="461"/>
      <c r="F787" s="465"/>
    </row>
    <row r="788" spans="1:6">
      <c r="A788" s="460" t="s">
        <v>1938</v>
      </c>
      <c r="C788" s="347"/>
      <c r="D788" s="236"/>
      <c r="E788" s="461"/>
      <c r="F788" s="465"/>
    </row>
    <row r="789" spans="1:6">
      <c r="A789" s="460" t="s">
        <v>1939</v>
      </c>
      <c r="C789" s="347"/>
      <c r="D789" s="236"/>
      <c r="E789" s="461"/>
      <c r="F789" s="465"/>
    </row>
    <row r="790" spans="1:6">
      <c r="A790" s="460" t="s">
        <v>1940</v>
      </c>
      <c r="C790" s="347"/>
      <c r="D790" s="236"/>
      <c r="E790" s="461"/>
      <c r="F790" s="465"/>
    </row>
    <row r="791" spans="1:6">
      <c r="A791" s="460" t="s">
        <v>1941</v>
      </c>
      <c r="C791" s="347"/>
      <c r="D791" s="236"/>
      <c r="E791" s="461"/>
      <c r="F791" s="465"/>
    </row>
    <row r="792" spans="1:6">
      <c r="A792" s="460" t="s">
        <v>1942</v>
      </c>
      <c r="C792" s="347"/>
      <c r="D792" s="236"/>
      <c r="E792" s="461"/>
      <c r="F792" s="465"/>
    </row>
    <row r="793" spans="1:6">
      <c r="A793" s="460" t="s">
        <v>1943</v>
      </c>
      <c r="C793" s="347"/>
      <c r="D793" s="236"/>
      <c r="E793" s="461"/>
      <c r="F793" s="465"/>
    </row>
    <row r="794" spans="1:6">
      <c r="A794" s="460" t="s">
        <v>1944</v>
      </c>
      <c r="C794" s="347"/>
      <c r="D794" s="236"/>
      <c r="E794" s="461"/>
      <c r="F794" s="465"/>
    </row>
    <row r="795" spans="1:6">
      <c r="A795" s="460" t="s">
        <v>1945</v>
      </c>
      <c r="C795" s="347"/>
      <c r="D795" s="236"/>
      <c r="E795" s="461"/>
      <c r="F795" s="465"/>
    </row>
    <row r="796" spans="1:6">
      <c r="A796" s="460" t="s">
        <v>1946</v>
      </c>
      <c r="C796" s="347"/>
      <c r="D796" s="236"/>
      <c r="E796" s="461"/>
      <c r="F796" s="465"/>
    </row>
    <row r="797" spans="1:6">
      <c r="A797" s="460" t="s">
        <v>1947</v>
      </c>
      <c r="C797" s="347"/>
      <c r="D797" s="236"/>
      <c r="E797" s="461"/>
      <c r="F797" s="465"/>
    </row>
    <row r="798" spans="1:6">
      <c r="A798" s="460" t="s">
        <v>1948</v>
      </c>
      <c r="C798" s="347"/>
      <c r="D798" s="236"/>
      <c r="E798" s="461"/>
      <c r="F798" s="465"/>
    </row>
    <row r="799" spans="1:6">
      <c r="A799" s="460" t="s">
        <v>1949</v>
      </c>
      <c r="C799" s="347"/>
      <c r="D799" s="236"/>
      <c r="E799" s="461"/>
      <c r="F799" s="465"/>
    </row>
    <row r="800" spans="1:6">
      <c r="A800" s="460" t="s">
        <v>1950</v>
      </c>
      <c r="C800" s="347"/>
      <c r="D800" s="236"/>
      <c r="E800" s="461"/>
      <c r="F800" s="465"/>
    </row>
    <row r="801" spans="1:6">
      <c r="A801" s="460" t="s">
        <v>1951</v>
      </c>
      <c r="C801" s="347"/>
      <c r="D801" s="236"/>
      <c r="E801" s="461"/>
      <c r="F801" s="465"/>
    </row>
    <row r="802" spans="1:6">
      <c r="A802" s="460" t="s">
        <v>1952</v>
      </c>
      <c r="C802" s="347"/>
      <c r="D802" s="236"/>
      <c r="E802" s="461"/>
      <c r="F802" s="465"/>
    </row>
    <row r="803" spans="1:6">
      <c r="A803" s="460" t="s">
        <v>1953</v>
      </c>
      <c r="C803" s="347"/>
      <c r="D803" s="236"/>
      <c r="E803" s="461"/>
      <c r="F803" s="465"/>
    </row>
    <row r="804" spans="1:6">
      <c r="A804" s="460" t="s">
        <v>1954</v>
      </c>
      <c r="C804" s="347"/>
      <c r="D804" s="236"/>
      <c r="E804" s="461"/>
      <c r="F804" s="465"/>
    </row>
    <row r="805" spans="1:6">
      <c r="A805" s="460" t="s">
        <v>1955</v>
      </c>
      <c r="C805" s="347"/>
      <c r="D805" s="236"/>
      <c r="E805" s="461"/>
      <c r="F805" s="465"/>
    </row>
    <row r="806" spans="1:6">
      <c r="A806" s="460" t="s">
        <v>1956</v>
      </c>
      <c r="C806" s="347"/>
      <c r="D806" s="236"/>
      <c r="E806" s="461"/>
      <c r="F806" s="465"/>
    </row>
    <row r="807" spans="1:6">
      <c r="A807" s="460" t="s">
        <v>1957</v>
      </c>
      <c r="C807" s="347"/>
      <c r="D807" s="236"/>
      <c r="E807" s="461"/>
      <c r="F807" s="465"/>
    </row>
    <row r="808" spans="1:6">
      <c r="A808" s="460" t="s">
        <v>1958</v>
      </c>
      <c r="C808" s="347"/>
      <c r="D808" s="236"/>
      <c r="E808" s="461"/>
      <c r="F808" s="465"/>
    </row>
    <row r="809" spans="1:6">
      <c r="A809" s="460" t="s">
        <v>1959</v>
      </c>
      <c r="C809" s="347"/>
      <c r="D809" s="236"/>
      <c r="E809" s="461"/>
      <c r="F809" s="465"/>
    </row>
    <row r="810" spans="1:6">
      <c r="A810" s="460" t="s">
        <v>1960</v>
      </c>
      <c r="C810" s="347"/>
      <c r="D810" s="236"/>
      <c r="E810" s="461"/>
      <c r="F810" s="465"/>
    </row>
    <row r="811" spans="1:6">
      <c r="A811" s="460" t="s">
        <v>1961</v>
      </c>
      <c r="C811" s="347"/>
      <c r="D811" s="236"/>
      <c r="E811" s="461"/>
      <c r="F811" s="465"/>
    </row>
    <row r="812" spans="1:6">
      <c r="A812" s="460" t="s">
        <v>1962</v>
      </c>
      <c r="C812" s="347"/>
      <c r="D812" s="236"/>
      <c r="E812" s="461"/>
      <c r="F812" s="465"/>
    </row>
    <row r="813" spans="1:6">
      <c r="A813" s="460" t="s">
        <v>1963</v>
      </c>
      <c r="C813" s="347"/>
      <c r="D813" s="236"/>
      <c r="E813" s="461"/>
      <c r="F813" s="465"/>
    </row>
    <row r="814" spans="1:6">
      <c r="A814" s="460" t="s">
        <v>1964</v>
      </c>
      <c r="C814" s="347"/>
      <c r="D814" s="236"/>
      <c r="E814" s="461"/>
      <c r="F814" s="465"/>
    </row>
    <row r="815" spans="1:6">
      <c r="A815" s="460" t="s">
        <v>1965</v>
      </c>
      <c r="C815" s="347"/>
      <c r="D815" s="236"/>
      <c r="E815" s="461"/>
      <c r="F815" s="465"/>
    </row>
    <row r="816" spans="1:6">
      <c r="A816" s="460" t="s">
        <v>1966</v>
      </c>
      <c r="C816" s="347"/>
      <c r="D816" s="236"/>
      <c r="E816" s="461"/>
      <c r="F816" s="465"/>
    </row>
    <row r="817" spans="1:6">
      <c r="A817" s="460" t="s">
        <v>1967</v>
      </c>
      <c r="C817" s="347"/>
      <c r="D817" s="236"/>
      <c r="E817" s="461"/>
      <c r="F817" s="465"/>
    </row>
    <row r="818" spans="1:6">
      <c r="A818" s="460" t="s">
        <v>1968</v>
      </c>
      <c r="C818" s="347"/>
      <c r="D818" s="236"/>
      <c r="E818" s="461"/>
      <c r="F818" s="465"/>
    </row>
    <row r="819" spans="1:6">
      <c r="A819" s="460" t="s">
        <v>1969</v>
      </c>
      <c r="C819" s="347"/>
      <c r="D819" s="236"/>
      <c r="E819" s="461"/>
      <c r="F819" s="465"/>
    </row>
    <row r="820" spans="1:6">
      <c r="A820" s="460" t="s">
        <v>1970</v>
      </c>
      <c r="C820" s="347"/>
      <c r="D820" s="236"/>
      <c r="E820" s="461"/>
      <c r="F820" s="465"/>
    </row>
    <row r="821" spans="1:6">
      <c r="A821" s="460" t="s">
        <v>1971</v>
      </c>
      <c r="C821" s="347"/>
      <c r="D821" s="236"/>
      <c r="E821" s="461"/>
      <c r="F821" s="465"/>
    </row>
    <row r="822" spans="1:6">
      <c r="A822" s="460" t="s">
        <v>1972</v>
      </c>
      <c r="C822" s="347"/>
      <c r="D822" s="236"/>
      <c r="E822" s="461"/>
      <c r="F822" s="465"/>
    </row>
    <row r="823" spans="1:6">
      <c r="A823" s="460" t="s">
        <v>1973</v>
      </c>
      <c r="C823" s="347"/>
      <c r="D823" s="236"/>
      <c r="E823" s="461"/>
      <c r="F823" s="465"/>
    </row>
    <row r="824" spans="1:6">
      <c r="A824" s="460" t="s">
        <v>1974</v>
      </c>
      <c r="C824" s="347"/>
      <c r="D824" s="236"/>
      <c r="E824" s="461"/>
      <c r="F824" s="465"/>
    </row>
    <row r="825" spans="1:6">
      <c r="A825" s="460" t="s">
        <v>1975</v>
      </c>
      <c r="C825" s="347"/>
      <c r="D825" s="236"/>
      <c r="E825" s="461"/>
      <c r="F825" s="465"/>
    </row>
    <row r="826" spans="1:6">
      <c r="A826" s="460" t="s">
        <v>1976</v>
      </c>
      <c r="C826" s="347"/>
      <c r="D826" s="236"/>
      <c r="E826" s="461"/>
      <c r="F826" s="465"/>
    </row>
    <row r="827" spans="1:6">
      <c r="A827" s="460" t="s">
        <v>1977</v>
      </c>
      <c r="C827" s="347"/>
      <c r="D827" s="236"/>
      <c r="E827" s="461"/>
      <c r="F827" s="465"/>
    </row>
    <row r="828" spans="1:6">
      <c r="A828" s="460" t="s">
        <v>1978</v>
      </c>
      <c r="C828" s="347"/>
      <c r="D828" s="236"/>
      <c r="E828" s="461"/>
      <c r="F828" s="465"/>
    </row>
    <row r="829" spans="1:6">
      <c r="A829" s="460" t="s">
        <v>1979</v>
      </c>
      <c r="C829" s="347"/>
      <c r="D829" s="236"/>
      <c r="E829" s="461"/>
      <c r="F829" s="465"/>
    </row>
    <row r="830" spans="1:6">
      <c r="A830" s="460" t="s">
        <v>1980</v>
      </c>
      <c r="C830" s="347"/>
      <c r="D830" s="236"/>
      <c r="E830" s="461"/>
      <c r="F830" s="465"/>
    </row>
    <row r="831" spans="1:6">
      <c r="A831" s="460" t="s">
        <v>1981</v>
      </c>
      <c r="C831" s="347"/>
      <c r="D831" s="236"/>
      <c r="E831" s="461"/>
      <c r="F831" s="465"/>
    </row>
    <row r="832" spans="1:6">
      <c r="A832" s="460" t="s">
        <v>1982</v>
      </c>
      <c r="C832" s="347"/>
      <c r="D832" s="236"/>
      <c r="E832" s="461"/>
      <c r="F832" s="465"/>
    </row>
    <row r="833" spans="1:6">
      <c r="A833" s="460" t="s">
        <v>1983</v>
      </c>
      <c r="C833" s="347"/>
      <c r="D833" s="236"/>
      <c r="E833" s="461"/>
      <c r="F833" s="465"/>
    </row>
    <row r="834" spans="1:6">
      <c r="A834" s="460" t="s">
        <v>1984</v>
      </c>
      <c r="C834" s="347"/>
      <c r="D834" s="236"/>
      <c r="E834" s="461"/>
      <c r="F834" s="465"/>
    </row>
    <row r="835" spans="1:6">
      <c r="A835" s="460" t="s">
        <v>1985</v>
      </c>
      <c r="C835" s="347"/>
      <c r="D835" s="236"/>
      <c r="E835" s="461"/>
      <c r="F835" s="465"/>
    </row>
    <row r="836" spans="1:6">
      <c r="A836" s="460" t="s">
        <v>1986</v>
      </c>
      <c r="C836" s="347"/>
      <c r="D836" s="236"/>
      <c r="E836" s="461"/>
      <c r="F836" s="465"/>
    </row>
    <row r="837" spans="1:6">
      <c r="A837" s="460" t="s">
        <v>1987</v>
      </c>
      <c r="C837" s="347"/>
      <c r="D837" s="236"/>
      <c r="E837" s="461"/>
      <c r="F837" s="465"/>
    </row>
    <row r="838" spans="1:6">
      <c r="A838" s="460" t="s">
        <v>1988</v>
      </c>
      <c r="C838" s="347"/>
      <c r="D838" s="236"/>
      <c r="E838" s="461"/>
      <c r="F838" s="465"/>
    </row>
    <row r="839" spans="1:6">
      <c r="A839" s="460" t="s">
        <v>1989</v>
      </c>
      <c r="C839" s="347"/>
      <c r="D839" s="236"/>
      <c r="E839" s="461"/>
      <c r="F839" s="465"/>
    </row>
    <row r="840" spans="1:6">
      <c r="A840" s="460" t="s">
        <v>1990</v>
      </c>
      <c r="C840" s="347"/>
      <c r="D840" s="236"/>
      <c r="E840" s="461"/>
      <c r="F840" s="465"/>
    </row>
    <row r="841" spans="1:6">
      <c r="A841" s="460" t="s">
        <v>1991</v>
      </c>
      <c r="C841" s="347"/>
      <c r="D841" s="236"/>
      <c r="E841" s="461"/>
      <c r="F841" s="465"/>
    </row>
    <row r="842" spans="1:6">
      <c r="A842" s="460" t="s">
        <v>1992</v>
      </c>
      <c r="C842" s="347"/>
      <c r="D842" s="236"/>
      <c r="E842" s="461"/>
      <c r="F842" s="465"/>
    </row>
    <row r="843" spans="1:6">
      <c r="A843" s="460" t="s">
        <v>1993</v>
      </c>
      <c r="C843" s="347"/>
      <c r="D843" s="236"/>
      <c r="E843" s="461"/>
      <c r="F843" s="465"/>
    </row>
    <row r="844" spans="1:6">
      <c r="A844" s="460" t="s">
        <v>1994</v>
      </c>
      <c r="C844" s="347"/>
      <c r="D844" s="236"/>
      <c r="E844" s="461"/>
      <c r="F844" s="465"/>
    </row>
    <row r="845" spans="1:6">
      <c r="A845" s="460" t="s">
        <v>1995</v>
      </c>
      <c r="C845" s="347"/>
      <c r="D845" s="236"/>
      <c r="E845" s="461"/>
      <c r="F845" s="465"/>
    </row>
    <row r="846" spans="1:6">
      <c r="A846" s="460" t="s">
        <v>1996</v>
      </c>
      <c r="C846" s="347"/>
      <c r="D846" s="236"/>
      <c r="E846" s="461"/>
      <c r="F846" s="465"/>
    </row>
    <row r="847" spans="1:6">
      <c r="A847" s="460" t="s">
        <v>1997</v>
      </c>
      <c r="C847" s="347"/>
      <c r="D847" s="236"/>
      <c r="E847" s="461"/>
      <c r="F847" s="465"/>
    </row>
    <row r="848" spans="1:6">
      <c r="A848" s="460" t="s">
        <v>1998</v>
      </c>
      <c r="C848" s="347"/>
      <c r="D848" s="236"/>
      <c r="E848" s="461"/>
      <c r="F848" s="465"/>
    </row>
    <row r="849" spans="1:6">
      <c r="A849" s="460" t="s">
        <v>1999</v>
      </c>
      <c r="C849" s="347"/>
      <c r="D849" s="236"/>
      <c r="E849" s="461"/>
      <c r="F849" s="465"/>
    </row>
    <row r="850" spans="1:6">
      <c r="A850" s="460" t="s">
        <v>2000</v>
      </c>
      <c r="C850" s="347"/>
      <c r="D850" s="236"/>
      <c r="E850" s="461"/>
      <c r="F850" s="465"/>
    </row>
    <row r="851" spans="1:6">
      <c r="A851" s="460" t="s">
        <v>2001</v>
      </c>
      <c r="C851" s="347"/>
      <c r="D851" s="236"/>
      <c r="E851" s="461"/>
      <c r="F851" s="465"/>
    </row>
    <row r="852" spans="1:6">
      <c r="A852" s="460" t="s">
        <v>2002</v>
      </c>
      <c r="C852" s="347"/>
      <c r="D852" s="236"/>
      <c r="E852" s="461"/>
      <c r="F852" s="465"/>
    </row>
    <row r="853" spans="1:6">
      <c r="A853" s="460" t="s">
        <v>2003</v>
      </c>
      <c r="C853" s="347"/>
      <c r="D853" s="236"/>
      <c r="E853" s="461"/>
      <c r="F853" s="465"/>
    </row>
    <row r="854" spans="1:6">
      <c r="A854" s="460" t="s">
        <v>2004</v>
      </c>
      <c r="C854" s="347"/>
      <c r="D854" s="236"/>
      <c r="E854" s="461"/>
      <c r="F854" s="465"/>
    </row>
    <row r="855" spans="1:6">
      <c r="A855" s="460" t="s">
        <v>2005</v>
      </c>
      <c r="C855" s="347"/>
      <c r="D855" s="236"/>
      <c r="E855" s="461"/>
      <c r="F855" s="465"/>
    </row>
    <row r="856" spans="1:6">
      <c r="A856" s="460" t="s">
        <v>2006</v>
      </c>
      <c r="C856" s="347"/>
      <c r="D856" s="236"/>
      <c r="E856" s="461"/>
      <c r="F856" s="465"/>
    </row>
    <row r="857" spans="1:6">
      <c r="A857" s="460" t="s">
        <v>2007</v>
      </c>
      <c r="C857" s="347"/>
      <c r="D857" s="236"/>
      <c r="E857" s="461"/>
      <c r="F857" s="465"/>
    </row>
    <row r="858" spans="1:6">
      <c r="A858" s="460" t="s">
        <v>2008</v>
      </c>
      <c r="C858" s="347"/>
      <c r="D858" s="236"/>
      <c r="E858" s="461"/>
      <c r="F858" s="465"/>
    </row>
    <row r="859" spans="1:6">
      <c r="A859" s="460" t="s">
        <v>2009</v>
      </c>
      <c r="C859" s="347"/>
      <c r="D859" s="236"/>
      <c r="E859" s="461"/>
      <c r="F859" s="465"/>
    </row>
    <row r="860" spans="1:6">
      <c r="A860" s="460" t="s">
        <v>2010</v>
      </c>
      <c r="C860" s="347"/>
      <c r="D860" s="236"/>
      <c r="E860" s="461"/>
      <c r="F860" s="465"/>
    </row>
    <row r="861" spans="1:6">
      <c r="A861" s="460" t="s">
        <v>2011</v>
      </c>
      <c r="C861" s="347"/>
      <c r="D861" s="236"/>
      <c r="E861" s="461"/>
      <c r="F861" s="465"/>
    </row>
    <row r="862" spans="1:6">
      <c r="A862" s="460" t="s">
        <v>2012</v>
      </c>
      <c r="C862" s="347"/>
      <c r="D862" s="236"/>
      <c r="E862" s="461"/>
      <c r="F862" s="465"/>
    </row>
    <row r="863" spans="1:6">
      <c r="A863" s="460" t="s">
        <v>2013</v>
      </c>
      <c r="C863" s="347"/>
      <c r="D863" s="236"/>
      <c r="E863" s="461"/>
      <c r="F863" s="465"/>
    </row>
    <row r="864" spans="1:6">
      <c r="A864" s="460" t="s">
        <v>2014</v>
      </c>
      <c r="C864" s="347"/>
      <c r="D864" s="236"/>
      <c r="E864" s="461"/>
      <c r="F864" s="465"/>
    </row>
    <row r="865" spans="1:6">
      <c r="A865" s="460" t="s">
        <v>2015</v>
      </c>
      <c r="C865" s="347"/>
      <c r="D865" s="236"/>
      <c r="E865" s="461"/>
      <c r="F865" s="465"/>
    </row>
    <row r="866" spans="1:6">
      <c r="A866" s="460" t="s">
        <v>2016</v>
      </c>
      <c r="C866" s="347"/>
      <c r="D866" s="236"/>
      <c r="E866" s="461"/>
      <c r="F866" s="465"/>
    </row>
    <row r="867" spans="1:6">
      <c r="A867" s="460" t="s">
        <v>2017</v>
      </c>
      <c r="C867" s="347"/>
      <c r="D867" s="236"/>
      <c r="E867" s="461"/>
      <c r="F867" s="465"/>
    </row>
    <row r="868" spans="1:6">
      <c r="A868" s="460" t="s">
        <v>2018</v>
      </c>
      <c r="C868" s="347"/>
      <c r="D868" s="236"/>
      <c r="E868" s="461"/>
      <c r="F868" s="465"/>
    </row>
    <row r="869" spans="1:6">
      <c r="A869" s="460" t="s">
        <v>2019</v>
      </c>
      <c r="C869" s="347"/>
      <c r="D869" s="236"/>
      <c r="E869" s="461"/>
      <c r="F869" s="465"/>
    </row>
    <row r="870" spans="1:6">
      <c r="A870" s="460" t="s">
        <v>2020</v>
      </c>
      <c r="C870" s="347"/>
      <c r="D870" s="236"/>
      <c r="E870" s="461"/>
      <c r="F870" s="465"/>
    </row>
    <row r="871" spans="1:6">
      <c r="A871" s="460" t="s">
        <v>2021</v>
      </c>
      <c r="C871" s="347"/>
      <c r="D871" s="236"/>
      <c r="E871" s="461"/>
      <c r="F871" s="465"/>
    </row>
    <row r="872" spans="1:6">
      <c r="A872" s="460" t="s">
        <v>2022</v>
      </c>
      <c r="C872" s="347"/>
      <c r="D872" s="236"/>
      <c r="E872" s="461"/>
      <c r="F872" s="465"/>
    </row>
    <row r="873" spans="1:6">
      <c r="A873" s="460" t="s">
        <v>2023</v>
      </c>
      <c r="C873" s="347"/>
      <c r="D873" s="236"/>
      <c r="E873" s="461"/>
      <c r="F873" s="465"/>
    </row>
    <row r="874" spans="1:6">
      <c r="A874" s="460" t="s">
        <v>2024</v>
      </c>
      <c r="C874" s="347"/>
      <c r="D874" s="236"/>
      <c r="E874" s="461"/>
      <c r="F874" s="465"/>
    </row>
    <row r="875" spans="1:6">
      <c r="A875" s="460" t="s">
        <v>2025</v>
      </c>
      <c r="C875" s="347"/>
      <c r="D875" s="236"/>
      <c r="E875" s="461"/>
      <c r="F875" s="465"/>
    </row>
    <row r="876" spans="1:6">
      <c r="A876" s="460" t="s">
        <v>2026</v>
      </c>
      <c r="C876" s="347"/>
      <c r="D876" s="236"/>
      <c r="E876" s="461"/>
      <c r="F876" s="465"/>
    </row>
    <row r="877" spans="1:6">
      <c r="A877" s="460" t="s">
        <v>2027</v>
      </c>
      <c r="C877" s="347"/>
      <c r="D877" s="236"/>
      <c r="E877" s="461"/>
      <c r="F877" s="465"/>
    </row>
    <row r="878" spans="1:6">
      <c r="A878" s="460" t="s">
        <v>2028</v>
      </c>
      <c r="C878" s="347"/>
      <c r="D878" s="236"/>
      <c r="E878" s="461"/>
      <c r="F878" s="465"/>
    </row>
    <row r="879" spans="1:6">
      <c r="A879" s="460" t="s">
        <v>2029</v>
      </c>
      <c r="C879" s="347"/>
      <c r="D879" s="236"/>
      <c r="E879" s="461"/>
      <c r="F879" s="465"/>
    </row>
    <row r="880" spans="1:6">
      <c r="A880" s="460" t="s">
        <v>2030</v>
      </c>
      <c r="C880" s="347"/>
      <c r="D880" s="236"/>
      <c r="E880" s="461"/>
      <c r="F880" s="465"/>
    </row>
    <row r="881" spans="1:6">
      <c r="A881" s="460" t="s">
        <v>2031</v>
      </c>
      <c r="C881" s="347"/>
      <c r="D881" s="236"/>
      <c r="E881" s="461"/>
      <c r="F881" s="465"/>
    </row>
    <row r="882" spans="1:6">
      <c r="A882" s="460" t="s">
        <v>2032</v>
      </c>
      <c r="C882" s="347"/>
      <c r="D882" s="236"/>
      <c r="E882" s="461"/>
      <c r="F882" s="465"/>
    </row>
    <row r="883" spans="1:6">
      <c r="A883" s="460" t="s">
        <v>2033</v>
      </c>
      <c r="C883" s="347"/>
      <c r="D883" s="236"/>
      <c r="E883" s="461"/>
      <c r="F883" s="465"/>
    </row>
    <row r="884" spans="1:6">
      <c r="A884" s="460" t="s">
        <v>2034</v>
      </c>
      <c r="C884" s="347"/>
      <c r="D884" s="236"/>
      <c r="E884" s="461"/>
      <c r="F884" s="465"/>
    </row>
    <row r="885" spans="1:6">
      <c r="A885" s="460" t="s">
        <v>2035</v>
      </c>
      <c r="C885" s="347"/>
      <c r="D885" s="236"/>
      <c r="E885" s="461"/>
      <c r="F885" s="465"/>
    </row>
    <row r="886" spans="1:6">
      <c r="A886" s="460" t="s">
        <v>2036</v>
      </c>
      <c r="C886" s="347"/>
      <c r="D886" s="236"/>
      <c r="E886" s="461"/>
      <c r="F886" s="465"/>
    </row>
    <row r="887" spans="1:6">
      <c r="A887" s="460" t="s">
        <v>2037</v>
      </c>
      <c r="C887" s="347"/>
      <c r="D887" s="236"/>
      <c r="E887" s="461"/>
      <c r="F887" s="465"/>
    </row>
    <row r="888" spans="1:6">
      <c r="A888" s="460" t="s">
        <v>2038</v>
      </c>
      <c r="C888" s="347"/>
      <c r="D888" s="236"/>
      <c r="E888" s="461"/>
      <c r="F888" s="465"/>
    </row>
    <row r="889" spans="1:6">
      <c r="A889" s="460" t="s">
        <v>2039</v>
      </c>
      <c r="C889" s="347"/>
      <c r="D889" s="236"/>
      <c r="E889" s="461"/>
      <c r="F889" s="465"/>
    </row>
    <row r="890" spans="1:6">
      <c r="A890" s="460" t="s">
        <v>2040</v>
      </c>
      <c r="C890" s="347"/>
      <c r="D890" s="236"/>
      <c r="E890" s="461"/>
      <c r="F890" s="465"/>
    </row>
    <row r="891" spans="1:6">
      <c r="A891" s="460" t="s">
        <v>2041</v>
      </c>
      <c r="C891" s="347"/>
      <c r="D891" s="236"/>
      <c r="E891" s="461"/>
      <c r="F891" s="465"/>
    </row>
    <row r="892" spans="1:6">
      <c r="A892" s="460" t="s">
        <v>2042</v>
      </c>
      <c r="C892" s="347"/>
      <c r="D892" s="236"/>
      <c r="E892" s="461"/>
      <c r="F892" s="465"/>
    </row>
    <row r="893" spans="1:6">
      <c r="A893" s="460" t="s">
        <v>2043</v>
      </c>
      <c r="C893" s="347"/>
      <c r="D893" s="236"/>
      <c r="E893" s="461"/>
      <c r="F893" s="465"/>
    </row>
    <row r="894" spans="1:6">
      <c r="A894" s="460" t="s">
        <v>2044</v>
      </c>
      <c r="C894" s="347"/>
      <c r="D894" s="236"/>
      <c r="E894" s="461"/>
      <c r="F894" s="465"/>
    </row>
    <row r="895" spans="1:6">
      <c r="A895" s="460" t="s">
        <v>2045</v>
      </c>
      <c r="C895" s="347"/>
      <c r="D895" s="236"/>
      <c r="E895" s="461"/>
      <c r="F895" s="465"/>
    </row>
    <row r="896" spans="1:6">
      <c r="A896" s="460" t="s">
        <v>2046</v>
      </c>
      <c r="C896" s="347"/>
      <c r="D896" s="236"/>
      <c r="E896" s="461"/>
      <c r="F896" s="465"/>
    </row>
    <row r="897" spans="1:6">
      <c r="A897" s="460" t="s">
        <v>2047</v>
      </c>
      <c r="C897" s="347"/>
      <c r="D897" s="236"/>
      <c r="E897" s="461"/>
      <c r="F897" s="465"/>
    </row>
    <row r="898" spans="1:6">
      <c r="A898" s="460" t="s">
        <v>2048</v>
      </c>
      <c r="C898" s="347"/>
      <c r="D898" s="236"/>
      <c r="E898" s="461"/>
      <c r="F898" s="465"/>
    </row>
    <row r="899" spans="1:6">
      <c r="A899" s="460" t="s">
        <v>2049</v>
      </c>
      <c r="C899" s="347"/>
      <c r="D899" s="236"/>
      <c r="E899" s="461"/>
      <c r="F899" s="465"/>
    </row>
    <row r="900" spans="1:6">
      <c r="A900" s="460" t="s">
        <v>2050</v>
      </c>
      <c r="C900" s="347"/>
      <c r="D900" s="236"/>
      <c r="E900" s="461"/>
      <c r="F900" s="465"/>
    </row>
    <row r="901" spans="1:6">
      <c r="A901" s="460" t="s">
        <v>2051</v>
      </c>
      <c r="C901" s="347"/>
      <c r="D901" s="236"/>
      <c r="E901" s="461"/>
      <c r="F901" s="465"/>
    </row>
    <row r="902" spans="1:6">
      <c r="A902" s="460" t="s">
        <v>2052</v>
      </c>
      <c r="C902" s="347"/>
      <c r="D902" s="236"/>
      <c r="E902" s="461"/>
      <c r="F902" s="465"/>
    </row>
    <row r="903" spans="1:6">
      <c r="A903" s="460" t="s">
        <v>2053</v>
      </c>
      <c r="C903" s="347"/>
      <c r="D903" s="236"/>
      <c r="E903" s="461"/>
      <c r="F903" s="465"/>
    </row>
    <row r="904" spans="1:6">
      <c r="A904" s="460" t="s">
        <v>2054</v>
      </c>
      <c r="C904" s="347"/>
      <c r="D904" s="236"/>
      <c r="E904" s="461"/>
      <c r="F904" s="465"/>
    </row>
    <row r="905" spans="1:6">
      <c r="A905" s="460" t="s">
        <v>2055</v>
      </c>
      <c r="C905" s="347"/>
      <c r="D905" s="236"/>
      <c r="E905" s="461"/>
      <c r="F905" s="465"/>
    </row>
    <row r="906" spans="1:6">
      <c r="A906" s="460" t="s">
        <v>2056</v>
      </c>
      <c r="C906" s="347"/>
      <c r="D906" s="236"/>
      <c r="E906" s="461"/>
      <c r="F906" s="465"/>
    </row>
    <row r="907" spans="1:6">
      <c r="A907" s="460" t="s">
        <v>2057</v>
      </c>
      <c r="C907" s="347"/>
      <c r="D907" s="236"/>
      <c r="E907" s="461"/>
      <c r="F907" s="465"/>
    </row>
    <row r="908" spans="1:6">
      <c r="A908" s="460" t="s">
        <v>2058</v>
      </c>
      <c r="C908" s="347"/>
      <c r="D908" s="236"/>
      <c r="E908" s="461"/>
      <c r="F908" s="465"/>
    </row>
    <row r="909" spans="1:6">
      <c r="A909" s="460" t="s">
        <v>2059</v>
      </c>
      <c r="C909" s="347"/>
      <c r="D909" s="236"/>
      <c r="E909" s="461"/>
      <c r="F909" s="465"/>
    </row>
    <row r="910" spans="1:6">
      <c r="A910" s="460" t="s">
        <v>2060</v>
      </c>
      <c r="C910" s="347"/>
      <c r="D910" s="236"/>
      <c r="E910" s="461"/>
      <c r="F910" s="465"/>
    </row>
    <row r="911" spans="1:6">
      <c r="A911" s="460" t="s">
        <v>2061</v>
      </c>
      <c r="C911" s="347"/>
      <c r="D911" s="236"/>
      <c r="E911" s="461"/>
      <c r="F911" s="465"/>
    </row>
    <row r="912" spans="1:6">
      <c r="A912" s="460" t="s">
        <v>2062</v>
      </c>
      <c r="C912" s="347"/>
      <c r="D912" s="236"/>
      <c r="E912" s="461"/>
      <c r="F912" s="465"/>
    </row>
    <row r="913" spans="1:6">
      <c r="A913" s="460" t="s">
        <v>2063</v>
      </c>
      <c r="C913" s="347"/>
      <c r="D913" s="236"/>
      <c r="E913" s="461"/>
      <c r="F913" s="465"/>
    </row>
    <row r="914" spans="1:6">
      <c r="A914" s="460" t="s">
        <v>2064</v>
      </c>
      <c r="C914" s="347"/>
      <c r="D914" s="236"/>
      <c r="E914" s="461"/>
      <c r="F914" s="465"/>
    </row>
    <row r="915" spans="1:6">
      <c r="A915" s="460" t="s">
        <v>2065</v>
      </c>
      <c r="C915" s="347"/>
      <c r="D915" s="236"/>
      <c r="E915" s="461"/>
      <c r="F915" s="465"/>
    </row>
    <row r="916" spans="1:6">
      <c r="A916" s="460" t="s">
        <v>2066</v>
      </c>
      <c r="C916" s="347"/>
      <c r="D916" s="236"/>
      <c r="E916" s="461"/>
      <c r="F916" s="465"/>
    </row>
    <row r="917" spans="1:6">
      <c r="A917" s="460" t="s">
        <v>2067</v>
      </c>
      <c r="C917" s="347"/>
      <c r="D917" s="236"/>
      <c r="E917" s="461"/>
      <c r="F917" s="465"/>
    </row>
    <row r="918" spans="1:6">
      <c r="A918" s="460" t="s">
        <v>2068</v>
      </c>
      <c r="C918" s="347"/>
      <c r="D918" s="236"/>
      <c r="E918" s="461"/>
      <c r="F918" s="465"/>
    </row>
    <row r="919" spans="1:6">
      <c r="A919" s="460" t="s">
        <v>2069</v>
      </c>
      <c r="C919" s="347"/>
      <c r="D919" s="236"/>
      <c r="E919" s="461"/>
      <c r="F919" s="465"/>
    </row>
    <row r="920" spans="1:6">
      <c r="A920" s="460" t="s">
        <v>2070</v>
      </c>
      <c r="C920" s="347"/>
      <c r="D920" s="236"/>
      <c r="E920" s="461"/>
      <c r="F920" s="465"/>
    </row>
    <row r="921" spans="1:6">
      <c r="A921" s="460" t="s">
        <v>2071</v>
      </c>
      <c r="C921" s="347"/>
      <c r="D921" s="236"/>
      <c r="E921" s="461"/>
      <c r="F921" s="465"/>
    </row>
    <row r="922" spans="1:6">
      <c r="A922" s="460" t="s">
        <v>2072</v>
      </c>
      <c r="C922" s="347"/>
      <c r="D922" s="236"/>
      <c r="E922" s="461"/>
      <c r="F922" s="465"/>
    </row>
    <row r="923" spans="1:6">
      <c r="A923" s="460" t="s">
        <v>2073</v>
      </c>
      <c r="C923" s="347"/>
      <c r="D923" s="236"/>
      <c r="E923" s="461"/>
      <c r="F923" s="465"/>
    </row>
    <row r="924" spans="1:6">
      <c r="A924" s="460" t="s">
        <v>2074</v>
      </c>
      <c r="C924" s="347"/>
      <c r="D924" s="236"/>
      <c r="E924" s="461"/>
      <c r="F924" s="465"/>
    </row>
    <row r="925" spans="1:6">
      <c r="A925" s="460" t="s">
        <v>2075</v>
      </c>
      <c r="C925" s="347"/>
      <c r="D925" s="236"/>
      <c r="E925" s="461"/>
      <c r="F925" s="465"/>
    </row>
    <row r="926" spans="1:6">
      <c r="A926" s="460" t="s">
        <v>2076</v>
      </c>
      <c r="C926" s="347"/>
      <c r="D926" s="236"/>
      <c r="E926" s="461"/>
      <c r="F926" s="465"/>
    </row>
    <row r="927" spans="1:6">
      <c r="A927" s="460" t="s">
        <v>2077</v>
      </c>
      <c r="C927" s="347"/>
      <c r="D927" s="236"/>
      <c r="E927" s="461"/>
      <c r="F927" s="465"/>
    </row>
    <row r="928" spans="1:6">
      <c r="A928" s="460" t="s">
        <v>2078</v>
      </c>
      <c r="C928" s="347"/>
      <c r="D928" s="236"/>
      <c r="E928" s="461"/>
      <c r="F928" s="465"/>
    </row>
    <row r="929" spans="1:6">
      <c r="A929" s="460" t="s">
        <v>2079</v>
      </c>
      <c r="C929" s="347"/>
      <c r="D929" s="236"/>
      <c r="E929" s="461"/>
      <c r="F929" s="465"/>
    </row>
    <row r="930" spans="1:6">
      <c r="A930" s="460" t="s">
        <v>2080</v>
      </c>
      <c r="C930" s="347"/>
      <c r="D930" s="236"/>
      <c r="E930" s="461"/>
      <c r="F930" s="465"/>
    </row>
    <row r="931" spans="1:6">
      <c r="A931" s="460" t="s">
        <v>2081</v>
      </c>
      <c r="C931" s="347"/>
      <c r="D931" s="236"/>
      <c r="E931" s="461"/>
      <c r="F931" s="465"/>
    </row>
    <row r="932" spans="1:6">
      <c r="A932" s="460" t="s">
        <v>2082</v>
      </c>
      <c r="C932" s="347"/>
      <c r="D932" s="236"/>
      <c r="E932" s="461"/>
      <c r="F932" s="465"/>
    </row>
    <row r="933" spans="1:6">
      <c r="A933" s="460" t="s">
        <v>2083</v>
      </c>
      <c r="C933" s="347"/>
      <c r="D933" s="236"/>
      <c r="E933" s="461"/>
      <c r="F933" s="465"/>
    </row>
    <row r="934" spans="1:6">
      <c r="A934" s="460" t="s">
        <v>2084</v>
      </c>
      <c r="C934" s="347"/>
      <c r="D934" s="236"/>
      <c r="E934" s="461"/>
      <c r="F934" s="465"/>
    </row>
    <row r="935" spans="1:6">
      <c r="A935" s="460" t="s">
        <v>2085</v>
      </c>
      <c r="C935" s="347"/>
      <c r="D935" s="236"/>
      <c r="E935" s="461"/>
      <c r="F935" s="465"/>
    </row>
    <row r="936" spans="1:6">
      <c r="A936" s="460" t="s">
        <v>2086</v>
      </c>
      <c r="C936" s="347"/>
      <c r="D936" s="236"/>
      <c r="E936" s="461"/>
      <c r="F936" s="465"/>
    </row>
    <row r="937" spans="1:6">
      <c r="A937" s="460" t="s">
        <v>2087</v>
      </c>
      <c r="C937" s="347"/>
      <c r="D937" s="236"/>
      <c r="E937" s="461"/>
      <c r="F937" s="465"/>
    </row>
    <row r="938" spans="1:6">
      <c r="A938" s="460" t="s">
        <v>2088</v>
      </c>
      <c r="C938" s="347"/>
      <c r="D938" s="236"/>
      <c r="E938" s="461"/>
      <c r="F938" s="465"/>
    </row>
    <row r="939" spans="1:6">
      <c r="A939" s="460" t="s">
        <v>2089</v>
      </c>
      <c r="C939" s="347"/>
      <c r="D939" s="236"/>
      <c r="E939" s="461"/>
      <c r="F939" s="465"/>
    </row>
    <row r="940" spans="1:6">
      <c r="A940" s="460" t="s">
        <v>2090</v>
      </c>
      <c r="C940" s="347"/>
      <c r="D940" s="236"/>
      <c r="E940" s="461"/>
      <c r="F940" s="465"/>
    </row>
    <row r="941" spans="1:6">
      <c r="A941" s="460" t="s">
        <v>2091</v>
      </c>
      <c r="C941" s="347"/>
      <c r="D941" s="236"/>
      <c r="E941" s="461"/>
      <c r="F941" s="465"/>
    </row>
    <row r="942" spans="1:6">
      <c r="A942" s="460" t="s">
        <v>2092</v>
      </c>
      <c r="C942" s="347"/>
      <c r="D942" s="236"/>
      <c r="E942" s="461"/>
      <c r="F942" s="465"/>
    </row>
    <row r="943" spans="1:6">
      <c r="A943" s="460" t="s">
        <v>2093</v>
      </c>
      <c r="C943" s="347"/>
      <c r="D943" s="236"/>
      <c r="E943" s="461"/>
      <c r="F943" s="465"/>
    </row>
    <row r="944" spans="1:6">
      <c r="A944" s="460" t="s">
        <v>2094</v>
      </c>
      <c r="C944" s="347"/>
      <c r="D944" s="236"/>
      <c r="E944" s="461"/>
      <c r="F944" s="465"/>
    </row>
    <row r="945" spans="1:6">
      <c r="A945" s="460" t="s">
        <v>2095</v>
      </c>
      <c r="C945" s="347"/>
      <c r="D945" s="236"/>
      <c r="E945" s="461"/>
      <c r="F945" s="465"/>
    </row>
    <row r="946" spans="1:6">
      <c r="A946" s="460" t="s">
        <v>2096</v>
      </c>
      <c r="C946" s="347"/>
      <c r="D946" s="236"/>
      <c r="E946" s="461"/>
      <c r="F946" s="465"/>
    </row>
    <row r="947" spans="1:6">
      <c r="A947" s="460" t="s">
        <v>2097</v>
      </c>
      <c r="C947" s="347"/>
      <c r="D947" s="236"/>
      <c r="E947" s="461"/>
      <c r="F947" s="465"/>
    </row>
    <row r="948" spans="1:6">
      <c r="A948" s="460" t="s">
        <v>2098</v>
      </c>
      <c r="C948" s="347"/>
      <c r="D948" s="236"/>
      <c r="E948" s="461"/>
      <c r="F948" s="465"/>
    </row>
    <row r="949" spans="1:6">
      <c r="A949" s="460" t="s">
        <v>2099</v>
      </c>
      <c r="C949" s="347"/>
      <c r="D949" s="236"/>
      <c r="E949" s="461"/>
      <c r="F949" s="465"/>
    </row>
    <row r="950" spans="1:6">
      <c r="A950" s="460" t="s">
        <v>2100</v>
      </c>
      <c r="C950" s="347"/>
      <c r="D950" s="236"/>
      <c r="E950" s="461"/>
      <c r="F950" s="465"/>
    </row>
    <row r="951" spans="1:6">
      <c r="A951" s="460" t="s">
        <v>2101</v>
      </c>
      <c r="C951" s="347"/>
      <c r="D951" s="236"/>
      <c r="E951" s="461"/>
      <c r="F951" s="465"/>
    </row>
    <row r="952" spans="1:6">
      <c r="A952" s="460" t="s">
        <v>2102</v>
      </c>
      <c r="C952" s="347"/>
      <c r="D952" s="236"/>
      <c r="E952" s="461"/>
      <c r="F952" s="465"/>
    </row>
    <row r="953" spans="1:6">
      <c r="A953" s="460" t="s">
        <v>2103</v>
      </c>
      <c r="C953" s="347"/>
      <c r="D953" s="236"/>
      <c r="E953" s="461"/>
      <c r="F953" s="465"/>
    </row>
    <row r="954" spans="1:6">
      <c r="A954" s="460" t="s">
        <v>2104</v>
      </c>
      <c r="C954" s="347"/>
      <c r="D954" s="236"/>
      <c r="E954" s="461"/>
      <c r="F954" s="465"/>
    </row>
    <row r="955" spans="1:6">
      <c r="A955" s="460" t="s">
        <v>2105</v>
      </c>
      <c r="C955" s="347"/>
      <c r="D955" s="236"/>
      <c r="E955" s="461"/>
      <c r="F955" s="465"/>
    </row>
    <row r="956" spans="1:6">
      <c r="A956" s="460" t="s">
        <v>2106</v>
      </c>
      <c r="C956" s="347"/>
      <c r="D956" s="236"/>
      <c r="E956" s="461"/>
      <c r="F956" s="465"/>
    </row>
    <row r="957" spans="1:6">
      <c r="A957" s="460" t="s">
        <v>2107</v>
      </c>
      <c r="C957" s="347"/>
      <c r="D957" s="236"/>
      <c r="E957" s="461"/>
      <c r="F957" s="465"/>
    </row>
    <row r="958" spans="1:6">
      <c r="A958" s="460" t="s">
        <v>2108</v>
      </c>
      <c r="C958" s="347"/>
      <c r="D958" s="236"/>
      <c r="E958" s="461"/>
      <c r="F958" s="465"/>
    </row>
    <row r="959" spans="1:6">
      <c r="A959" s="460" t="s">
        <v>2109</v>
      </c>
      <c r="C959" s="347"/>
      <c r="D959" s="236"/>
      <c r="E959" s="461"/>
      <c r="F959" s="465"/>
    </row>
    <row r="960" spans="1:6">
      <c r="A960" s="460" t="s">
        <v>2110</v>
      </c>
      <c r="C960" s="347"/>
      <c r="D960" s="236"/>
      <c r="E960" s="461"/>
      <c r="F960" s="465"/>
    </row>
    <row r="961" spans="1:6">
      <c r="A961" s="460" t="s">
        <v>2111</v>
      </c>
      <c r="C961" s="347"/>
      <c r="D961" s="236"/>
      <c r="E961" s="461"/>
      <c r="F961" s="465"/>
    </row>
    <row r="962" spans="1:6">
      <c r="A962" s="460" t="s">
        <v>2112</v>
      </c>
      <c r="C962" s="347"/>
      <c r="D962" s="236"/>
      <c r="E962" s="461"/>
      <c r="F962" s="465"/>
    </row>
    <row r="963" spans="1:6">
      <c r="A963" s="460" t="s">
        <v>2113</v>
      </c>
      <c r="C963" s="347"/>
      <c r="D963" s="236"/>
      <c r="E963" s="461"/>
      <c r="F963" s="465"/>
    </row>
    <row r="964" spans="1:6">
      <c r="A964" s="460" t="s">
        <v>2114</v>
      </c>
      <c r="C964" s="347"/>
      <c r="D964" s="236"/>
      <c r="E964" s="461"/>
      <c r="F964" s="465"/>
    </row>
    <row r="965" spans="1:6">
      <c r="A965" s="460" t="s">
        <v>2115</v>
      </c>
      <c r="C965" s="347"/>
      <c r="D965" s="236"/>
      <c r="E965" s="461"/>
      <c r="F965" s="465"/>
    </row>
    <row r="966" spans="1:6">
      <c r="A966" s="460" t="s">
        <v>2116</v>
      </c>
      <c r="C966" s="347"/>
      <c r="D966" s="236"/>
      <c r="E966" s="461"/>
      <c r="F966" s="465"/>
    </row>
    <row r="967" spans="1:6">
      <c r="A967" s="460" t="s">
        <v>2117</v>
      </c>
      <c r="C967" s="347"/>
      <c r="D967" s="236"/>
      <c r="E967" s="461"/>
      <c r="F967" s="465"/>
    </row>
    <row r="968" spans="1:6">
      <c r="A968" s="460" t="s">
        <v>2118</v>
      </c>
      <c r="C968" s="347"/>
      <c r="D968" s="236"/>
      <c r="E968" s="461"/>
      <c r="F968" s="465"/>
    </row>
    <row r="969" spans="1:6">
      <c r="A969" s="460" t="s">
        <v>2119</v>
      </c>
      <c r="C969" s="347"/>
      <c r="D969" s="236"/>
      <c r="E969" s="461"/>
      <c r="F969" s="465"/>
    </row>
    <row r="970" spans="1:6">
      <c r="A970" s="460" t="s">
        <v>2120</v>
      </c>
      <c r="C970" s="347"/>
      <c r="D970" s="236"/>
      <c r="E970" s="461"/>
      <c r="F970" s="465"/>
    </row>
    <row r="971" spans="1:6">
      <c r="A971" s="460" t="s">
        <v>2121</v>
      </c>
      <c r="C971" s="347"/>
      <c r="D971" s="236"/>
      <c r="E971" s="461"/>
      <c r="F971" s="465"/>
    </row>
    <row r="972" spans="1:6">
      <c r="A972" s="460" t="s">
        <v>2122</v>
      </c>
      <c r="C972" s="347"/>
      <c r="D972" s="236"/>
      <c r="E972" s="461"/>
      <c r="F972" s="465"/>
    </row>
    <row r="973" spans="1:6">
      <c r="A973" s="460" t="s">
        <v>2123</v>
      </c>
      <c r="C973" s="347"/>
      <c r="D973" s="236"/>
      <c r="E973" s="461"/>
      <c r="F973" s="465"/>
    </row>
    <row r="974" spans="1:6">
      <c r="A974" s="460" t="s">
        <v>2124</v>
      </c>
      <c r="C974" s="347"/>
      <c r="D974" s="236"/>
      <c r="E974" s="461"/>
      <c r="F974" s="465"/>
    </row>
    <row r="975" spans="1:6">
      <c r="A975" s="460" t="s">
        <v>2125</v>
      </c>
      <c r="C975" s="347"/>
      <c r="D975" s="236"/>
      <c r="E975" s="461"/>
      <c r="F975" s="465"/>
    </row>
    <row r="976" spans="1:6">
      <c r="A976" s="460" t="s">
        <v>2126</v>
      </c>
      <c r="C976" s="347"/>
      <c r="D976" s="236"/>
      <c r="E976" s="461"/>
      <c r="F976" s="465"/>
    </row>
    <row r="977" spans="1:6">
      <c r="A977" s="460" t="s">
        <v>2127</v>
      </c>
      <c r="C977" s="347"/>
      <c r="D977" s="236"/>
      <c r="E977" s="461"/>
      <c r="F977" s="465"/>
    </row>
    <row r="978" spans="1:6">
      <c r="A978" s="460" t="s">
        <v>2128</v>
      </c>
      <c r="C978" s="347"/>
      <c r="D978" s="236"/>
      <c r="E978" s="461"/>
      <c r="F978" s="465"/>
    </row>
    <row r="979" spans="1:6">
      <c r="A979" s="460" t="s">
        <v>2129</v>
      </c>
      <c r="C979" s="347"/>
      <c r="D979" s="236"/>
      <c r="E979" s="461"/>
      <c r="F979" s="465"/>
    </row>
    <row r="980" spans="1:6">
      <c r="A980" s="460" t="s">
        <v>2130</v>
      </c>
      <c r="C980" s="347"/>
      <c r="D980" s="236"/>
      <c r="E980" s="461"/>
      <c r="F980" s="465"/>
    </row>
    <row r="981" spans="1:6">
      <c r="A981" s="460" t="s">
        <v>2131</v>
      </c>
      <c r="C981" s="347"/>
      <c r="D981" s="236"/>
      <c r="E981" s="461"/>
      <c r="F981" s="465"/>
    </row>
    <row r="982" spans="1:6">
      <c r="A982" s="460" t="s">
        <v>2132</v>
      </c>
      <c r="C982" s="347"/>
      <c r="D982" s="236"/>
      <c r="E982" s="461"/>
      <c r="F982" s="465"/>
    </row>
    <row r="983" spans="1:6">
      <c r="A983" s="460" t="s">
        <v>2133</v>
      </c>
      <c r="C983" s="347"/>
      <c r="D983" s="236"/>
      <c r="E983" s="461"/>
      <c r="F983" s="465"/>
    </row>
    <row r="984" spans="1:6">
      <c r="A984" s="460" t="s">
        <v>2134</v>
      </c>
      <c r="C984" s="347"/>
      <c r="D984" s="236"/>
      <c r="E984" s="461"/>
      <c r="F984" s="465"/>
    </row>
    <row r="985" spans="1:6">
      <c r="A985" s="460" t="s">
        <v>2135</v>
      </c>
      <c r="C985" s="347"/>
      <c r="D985" s="236"/>
      <c r="E985" s="461"/>
      <c r="F985" s="465"/>
    </row>
    <row r="986" spans="1:6">
      <c r="A986" s="460" t="s">
        <v>2136</v>
      </c>
      <c r="C986" s="347"/>
      <c r="D986" s="236"/>
      <c r="E986" s="461"/>
      <c r="F986" s="465"/>
    </row>
    <row r="987" spans="1:6">
      <c r="A987" s="460" t="s">
        <v>2137</v>
      </c>
      <c r="C987" s="347"/>
      <c r="D987" s="236"/>
      <c r="E987" s="461"/>
      <c r="F987" s="465"/>
    </row>
    <row r="988" spans="1:6">
      <c r="A988" s="460" t="s">
        <v>2138</v>
      </c>
      <c r="C988" s="347"/>
      <c r="D988" s="236"/>
      <c r="E988" s="461"/>
      <c r="F988" s="465"/>
    </row>
    <row r="989" spans="1:6">
      <c r="A989" s="460" t="s">
        <v>2139</v>
      </c>
      <c r="C989" s="347"/>
      <c r="D989" s="236"/>
      <c r="E989" s="461"/>
      <c r="F989" s="465"/>
    </row>
    <row r="990" spans="1:6">
      <c r="A990" s="460" t="s">
        <v>2140</v>
      </c>
      <c r="C990" s="347"/>
      <c r="D990" s="236"/>
      <c r="E990" s="461"/>
      <c r="F990" s="465"/>
    </row>
    <row r="991" spans="1:6">
      <c r="A991" s="460" t="s">
        <v>2141</v>
      </c>
      <c r="C991" s="347"/>
      <c r="D991" s="236"/>
      <c r="E991" s="461"/>
      <c r="F991" s="465"/>
    </row>
    <row r="992" spans="1:6">
      <c r="A992" s="460" t="s">
        <v>2142</v>
      </c>
      <c r="C992" s="347"/>
      <c r="D992" s="236"/>
      <c r="E992" s="461"/>
      <c r="F992" s="465"/>
    </row>
    <row r="993" spans="1:6">
      <c r="A993" s="460" t="s">
        <v>2143</v>
      </c>
      <c r="C993" s="347"/>
      <c r="D993" s="236"/>
      <c r="E993" s="461"/>
      <c r="F993" s="465"/>
    </row>
    <row r="994" spans="1:6">
      <c r="A994" s="460" t="s">
        <v>2144</v>
      </c>
      <c r="C994" s="347"/>
      <c r="D994" s="236"/>
      <c r="E994" s="461"/>
      <c r="F994" s="465"/>
    </row>
    <row r="995" spans="1:6">
      <c r="A995" s="460" t="s">
        <v>2145</v>
      </c>
      <c r="C995" s="347"/>
      <c r="D995" s="236"/>
      <c r="E995" s="461"/>
      <c r="F995" s="465"/>
    </row>
    <row r="996" spans="1:6">
      <c r="A996" s="460" t="s">
        <v>2146</v>
      </c>
      <c r="C996" s="347"/>
      <c r="D996" s="236"/>
      <c r="E996" s="461"/>
      <c r="F996" s="465"/>
    </row>
    <row r="997" spans="1:6">
      <c r="A997" s="460" t="s">
        <v>2147</v>
      </c>
      <c r="C997" s="347"/>
      <c r="D997" s="236"/>
      <c r="E997" s="461"/>
      <c r="F997" s="465"/>
    </row>
    <row r="998" spans="1:6">
      <c r="A998" s="460" t="s">
        <v>2148</v>
      </c>
      <c r="C998" s="347"/>
      <c r="D998" s="236"/>
      <c r="E998" s="461"/>
      <c r="F998" s="465"/>
    </row>
    <row r="999" spans="1:6">
      <c r="A999" s="460" t="s">
        <v>2149</v>
      </c>
      <c r="C999" s="347"/>
      <c r="D999" s="236"/>
      <c r="E999" s="461"/>
      <c r="F999" s="465"/>
    </row>
    <row r="1000" spans="1:6">
      <c r="A1000" s="460" t="s">
        <v>2150</v>
      </c>
      <c r="C1000" s="347"/>
      <c r="D1000" s="236"/>
      <c r="E1000" s="461"/>
      <c r="F1000" s="465"/>
    </row>
    <row r="1001" spans="1:6">
      <c r="A1001" s="460" t="s">
        <v>2151</v>
      </c>
      <c r="C1001" s="347"/>
      <c r="D1001" s="236"/>
      <c r="E1001" s="461"/>
      <c r="F1001" s="465"/>
    </row>
    <row r="1002" spans="1:6">
      <c r="A1002" s="460" t="s">
        <v>2152</v>
      </c>
      <c r="C1002" s="347"/>
      <c r="D1002" s="236"/>
      <c r="E1002" s="461"/>
      <c r="F1002" s="465"/>
    </row>
    <row r="1003" spans="1:6">
      <c r="A1003" s="460" t="s">
        <v>2153</v>
      </c>
      <c r="C1003" s="347"/>
      <c r="D1003" s="236"/>
      <c r="E1003" s="461"/>
      <c r="F1003" s="465"/>
    </row>
    <row r="1004" spans="1:6">
      <c r="A1004" s="460" t="s">
        <v>2154</v>
      </c>
      <c r="C1004" s="347"/>
      <c r="D1004" s="236"/>
      <c r="E1004" s="461"/>
      <c r="F1004" s="465"/>
    </row>
    <row r="1005" spans="1:6">
      <c r="A1005" s="460" t="s">
        <v>2155</v>
      </c>
      <c r="C1005" s="347"/>
      <c r="D1005" s="236"/>
      <c r="E1005" s="461"/>
      <c r="F1005" s="465"/>
    </row>
    <row r="1006" spans="1:6">
      <c r="A1006" s="460" t="s">
        <v>2156</v>
      </c>
      <c r="C1006" s="347"/>
      <c r="D1006" s="236"/>
      <c r="E1006" s="461"/>
      <c r="F1006" s="465"/>
    </row>
    <row r="1007" spans="1:6">
      <c r="A1007" s="460" t="s">
        <v>2157</v>
      </c>
      <c r="C1007" s="347"/>
      <c r="D1007" s="236"/>
      <c r="E1007" s="461"/>
      <c r="F1007" s="465"/>
    </row>
    <row r="1008" spans="1:6">
      <c r="A1008" s="460" t="s">
        <v>2158</v>
      </c>
      <c r="C1008" s="347"/>
      <c r="D1008" s="236"/>
      <c r="E1008" s="461"/>
      <c r="F1008" s="465"/>
    </row>
    <row r="1009" spans="1:6">
      <c r="A1009" s="460" t="s">
        <v>2159</v>
      </c>
      <c r="C1009" s="347"/>
      <c r="D1009" s="236"/>
      <c r="E1009" s="461"/>
      <c r="F1009" s="465"/>
    </row>
    <row r="1010" spans="1:6">
      <c r="A1010" s="460" t="s">
        <v>2160</v>
      </c>
      <c r="C1010" s="347"/>
      <c r="D1010" s="236"/>
      <c r="E1010" s="461"/>
      <c r="F1010" s="465"/>
    </row>
    <row r="1011" spans="1:6">
      <c r="A1011" s="460" t="s">
        <v>2161</v>
      </c>
      <c r="C1011" s="347"/>
      <c r="D1011" s="236"/>
      <c r="E1011" s="461"/>
      <c r="F1011" s="465"/>
    </row>
    <row r="1012" spans="1:6">
      <c r="A1012" s="460" t="s">
        <v>2162</v>
      </c>
      <c r="C1012" s="347"/>
      <c r="D1012" s="236"/>
      <c r="E1012" s="461"/>
      <c r="F1012" s="465"/>
    </row>
    <row r="1013" spans="1:6">
      <c r="A1013" s="460" t="s">
        <v>2163</v>
      </c>
      <c r="C1013" s="347"/>
      <c r="D1013" s="236"/>
      <c r="E1013" s="461"/>
      <c r="F1013" s="465"/>
    </row>
    <row r="1014" spans="1:6">
      <c r="A1014" s="460" t="s">
        <v>2164</v>
      </c>
      <c r="C1014" s="347"/>
      <c r="D1014" s="236"/>
      <c r="E1014" s="461"/>
      <c r="F1014" s="465"/>
    </row>
    <row r="1015" spans="1:6">
      <c r="A1015" s="460" t="s">
        <v>2165</v>
      </c>
      <c r="C1015" s="347"/>
      <c r="D1015" s="236"/>
      <c r="E1015" s="461"/>
      <c r="F1015" s="465"/>
    </row>
    <row r="1016" spans="1:6">
      <c r="A1016" s="460" t="s">
        <v>2166</v>
      </c>
      <c r="C1016" s="347"/>
      <c r="D1016" s="236"/>
      <c r="E1016" s="461"/>
      <c r="F1016" s="465"/>
    </row>
    <row r="1017" spans="1:6">
      <c r="A1017" s="460" t="s">
        <v>2167</v>
      </c>
      <c r="C1017" s="347"/>
      <c r="D1017" s="236"/>
      <c r="E1017" s="461"/>
      <c r="F1017" s="465"/>
    </row>
    <row r="1018" spans="1:6">
      <c r="A1018" s="460" t="s">
        <v>2168</v>
      </c>
      <c r="C1018" s="347"/>
      <c r="D1018" s="236"/>
      <c r="E1018" s="461"/>
      <c r="F1018" s="465"/>
    </row>
    <row r="1019" spans="1:6">
      <c r="A1019" s="460" t="s">
        <v>2169</v>
      </c>
      <c r="C1019" s="347"/>
      <c r="D1019" s="236"/>
      <c r="E1019" s="461"/>
      <c r="F1019" s="465"/>
    </row>
    <row r="1020" spans="1:6">
      <c r="A1020" s="460" t="s">
        <v>2170</v>
      </c>
      <c r="C1020" s="347"/>
      <c r="D1020" s="236"/>
      <c r="E1020" s="461"/>
      <c r="F1020" s="465"/>
    </row>
    <row r="1021" spans="1:6">
      <c r="A1021" s="460" t="s">
        <v>2171</v>
      </c>
      <c r="C1021" s="347"/>
      <c r="D1021" s="236"/>
      <c r="E1021" s="461"/>
      <c r="F1021" s="465"/>
    </row>
    <row r="1022" spans="1:6">
      <c r="A1022" s="460" t="s">
        <v>2172</v>
      </c>
      <c r="C1022" s="347"/>
      <c r="D1022" s="236"/>
      <c r="E1022" s="461"/>
      <c r="F1022" s="465"/>
    </row>
    <row r="1023" spans="1:6">
      <c r="A1023" s="460" t="s">
        <v>2173</v>
      </c>
      <c r="C1023" s="347"/>
      <c r="D1023" s="236"/>
      <c r="E1023" s="461"/>
      <c r="F1023" s="465"/>
    </row>
    <row r="1024" spans="1:6">
      <c r="A1024" s="460" t="s">
        <v>2174</v>
      </c>
      <c r="C1024" s="347"/>
      <c r="D1024" s="236"/>
      <c r="E1024" s="461"/>
      <c r="F1024" s="465"/>
    </row>
    <row r="1025" spans="1:6">
      <c r="A1025" s="460" t="s">
        <v>2175</v>
      </c>
      <c r="C1025" s="347"/>
      <c r="D1025" s="236"/>
      <c r="E1025" s="461"/>
      <c r="F1025" s="465"/>
    </row>
    <row r="1026" spans="1:6">
      <c r="A1026" s="460" t="s">
        <v>2176</v>
      </c>
      <c r="C1026" s="347"/>
      <c r="D1026" s="236"/>
      <c r="E1026" s="461"/>
      <c r="F1026" s="465"/>
    </row>
    <row r="1027" spans="1:6">
      <c r="A1027" s="460" t="s">
        <v>2177</v>
      </c>
      <c r="C1027" s="347"/>
      <c r="D1027" s="236"/>
      <c r="E1027" s="461"/>
      <c r="F1027" s="465"/>
    </row>
    <row r="1028" spans="1:6">
      <c r="A1028" s="460" t="s">
        <v>2178</v>
      </c>
      <c r="C1028" s="347"/>
      <c r="D1028" s="236"/>
      <c r="E1028" s="461"/>
      <c r="F1028" s="465"/>
    </row>
    <row r="1029" spans="1:6">
      <c r="A1029" s="460" t="s">
        <v>2179</v>
      </c>
      <c r="C1029" s="347"/>
      <c r="D1029" s="236"/>
      <c r="E1029" s="461"/>
      <c r="F1029" s="465"/>
    </row>
    <row r="1030" spans="1:6">
      <c r="A1030" s="460" t="s">
        <v>2180</v>
      </c>
      <c r="C1030" s="347"/>
      <c r="D1030" s="236"/>
      <c r="E1030" s="461"/>
      <c r="F1030" s="465"/>
    </row>
    <row r="1031" spans="1:6">
      <c r="A1031" s="460" t="s">
        <v>2181</v>
      </c>
      <c r="C1031" s="347"/>
      <c r="D1031" s="236"/>
      <c r="E1031" s="461"/>
      <c r="F1031" s="465"/>
    </row>
    <row r="1032" spans="1:6">
      <c r="A1032" s="460" t="s">
        <v>2182</v>
      </c>
      <c r="C1032" s="347"/>
      <c r="D1032" s="236"/>
      <c r="E1032" s="461"/>
      <c r="F1032" s="465"/>
    </row>
    <row r="1033" spans="1:6">
      <c r="A1033" s="460" t="s">
        <v>2183</v>
      </c>
      <c r="C1033" s="347"/>
      <c r="D1033" s="236"/>
      <c r="E1033" s="461"/>
      <c r="F1033" s="465"/>
    </row>
    <row r="1034" spans="1:6">
      <c r="A1034" s="460" t="s">
        <v>2184</v>
      </c>
      <c r="C1034" s="347"/>
      <c r="D1034" s="236"/>
      <c r="E1034" s="461"/>
      <c r="F1034" s="465"/>
    </row>
    <row r="1035" spans="1:6">
      <c r="A1035" s="460" t="s">
        <v>2185</v>
      </c>
      <c r="C1035" s="347"/>
      <c r="D1035" s="236"/>
      <c r="E1035" s="461"/>
      <c r="F1035" s="465"/>
    </row>
    <row r="1036" spans="1:6">
      <c r="A1036" s="460" t="s">
        <v>2186</v>
      </c>
      <c r="C1036" s="347"/>
      <c r="D1036" s="236"/>
      <c r="E1036" s="461"/>
      <c r="F1036" s="465"/>
    </row>
    <row r="1037" spans="1:6">
      <c r="A1037" s="460" t="s">
        <v>2187</v>
      </c>
      <c r="C1037" s="347"/>
      <c r="D1037" s="236"/>
      <c r="E1037" s="461"/>
      <c r="F1037" s="465"/>
    </row>
    <row r="1038" spans="1:6">
      <c r="A1038" s="460" t="s">
        <v>2188</v>
      </c>
      <c r="C1038" s="347"/>
      <c r="D1038" s="236"/>
      <c r="E1038" s="461"/>
      <c r="F1038" s="465"/>
    </row>
    <row r="1039" spans="1:6">
      <c r="A1039" s="460" t="s">
        <v>2189</v>
      </c>
      <c r="C1039" s="347"/>
      <c r="D1039" s="236"/>
      <c r="E1039" s="461"/>
      <c r="F1039" s="465"/>
    </row>
    <row r="1040" spans="1:6">
      <c r="A1040" s="460" t="s">
        <v>2190</v>
      </c>
      <c r="C1040" s="347"/>
      <c r="D1040" s="236"/>
      <c r="E1040" s="461"/>
      <c r="F1040" s="465"/>
    </row>
    <row r="1041" spans="1:6">
      <c r="A1041" s="460" t="s">
        <v>2191</v>
      </c>
      <c r="C1041" s="347"/>
      <c r="D1041" s="236"/>
      <c r="E1041" s="461"/>
      <c r="F1041" s="465"/>
    </row>
    <row r="1042" spans="1:6">
      <c r="A1042" s="460" t="s">
        <v>2192</v>
      </c>
      <c r="C1042" s="347"/>
      <c r="D1042" s="236"/>
      <c r="E1042" s="461"/>
      <c r="F1042" s="465"/>
    </row>
    <row r="1043" spans="1:6">
      <c r="A1043" s="460" t="s">
        <v>2193</v>
      </c>
      <c r="C1043" s="347"/>
      <c r="D1043" s="236"/>
      <c r="E1043" s="461"/>
      <c r="F1043" s="465"/>
    </row>
    <row r="1044" spans="1:6">
      <c r="A1044" s="460" t="s">
        <v>2194</v>
      </c>
      <c r="C1044" s="347"/>
      <c r="D1044" s="236"/>
      <c r="E1044" s="461"/>
      <c r="F1044" s="465"/>
    </row>
    <row r="1045" spans="1:6">
      <c r="A1045" s="460" t="s">
        <v>2195</v>
      </c>
      <c r="C1045" s="347"/>
      <c r="D1045" s="236"/>
      <c r="E1045" s="461"/>
      <c r="F1045" s="465"/>
    </row>
    <row r="1046" spans="1:6">
      <c r="A1046" s="460" t="s">
        <v>2196</v>
      </c>
      <c r="C1046" s="347"/>
      <c r="D1046" s="236"/>
      <c r="E1046" s="461"/>
      <c r="F1046" s="465"/>
    </row>
    <row r="1047" spans="1:6">
      <c r="A1047" s="460" t="s">
        <v>2197</v>
      </c>
      <c r="C1047" s="347"/>
      <c r="D1047" s="236"/>
      <c r="E1047" s="461"/>
      <c r="F1047" s="465"/>
    </row>
    <row r="1048" spans="1:6">
      <c r="A1048" s="460" t="s">
        <v>2198</v>
      </c>
      <c r="C1048" s="347"/>
      <c r="D1048" s="236"/>
      <c r="E1048" s="461"/>
      <c r="F1048" s="465"/>
    </row>
    <row r="1049" spans="1:6">
      <c r="A1049" s="460" t="s">
        <v>2199</v>
      </c>
      <c r="C1049" s="347"/>
      <c r="D1049" s="236"/>
      <c r="E1049" s="461"/>
      <c r="F1049" s="465"/>
    </row>
    <row r="1050" spans="1:6">
      <c r="A1050" s="460" t="s">
        <v>2200</v>
      </c>
      <c r="C1050" s="347"/>
      <c r="D1050" s="236"/>
      <c r="E1050" s="461"/>
      <c r="F1050" s="465"/>
    </row>
    <row r="1051" spans="1:6">
      <c r="A1051" s="460" t="s">
        <v>2201</v>
      </c>
      <c r="C1051" s="347"/>
      <c r="D1051" s="236"/>
      <c r="E1051" s="461"/>
      <c r="F1051" s="465"/>
    </row>
    <row r="1052" spans="1:6">
      <c r="A1052" s="460" t="s">
        <v>2202</v>
      </c>
      <c r="C1052" s="347"/>
      <c r="D1052" s="236"/>
      <c r="E1052" s="461"/>
      <c r="F1052" s="465"/>
    </row>
    <row r="1053" spans="1:6">
      <c r="A1053" s="460" t="s">
        <v>2203</v>
      </c>
      <c r="C1053" s="347"/>
      <c r="D1053" s="236"/>
      <c r="E1053" s="461"/>
      <c r="F1053" s="465"/>
    </row>
    <row r="1054" spans="1:6">
      <c r="A1054" s="460" t="s">
        <v>2204</v>
      </c>
      <c r="C1054" s="347"/>
      <c r="D1054" s="236"/>
      <c r="E1054" s="461"/>
      <c r="F1054" s="465"/>
    </row>
    <row r="1055" spans="1:6">
      <c r="A1055" s="460" t="s">
        <v>2205</v>
      </c>
      <c r="C1055" s="347"/>
      <c r="D1055" s="236"/>
      <c r="E1055" s="461"/>
      <c r="F1055" s="465"/>
    </row>
    <row r="1056" spans="1:6">
      <c r="A1056" s="460" t="s">
        <v>2206</v>
      </c>
      <c r="C1056" s="347"/>
      <c r="D1056" s="236"/>
      <c r="E1056" s="461"/>
      <c r="F1056" s="465"/>
    </row>
    <row r="1057" spans="1:6">
      <c r="A1057" s="460" t="s">
        <v>2207</v>
      </c>
      <c r="C1057" s="347"/>
      <c r="D1057" s="236"/>
      <c r="E1057" s="461"/>
      <c r="F1057" s="465"/>
    </row>
    <row r="1058" spans="1:6">
      <c r="A1058" s="460" t="s">
        <v>2208</v>
      </c>
      <c r="C1058" s="347"/>
      <c r="D1058" s="236"/>
      <c r="E1058" s="461"/>
      <c r="F1058" s="465"/>
    </row>
    <row r="1059" spans="1:6">
      <c r="A1059" s="460" t="s">
        <v>2209</v>
      </c>
      <c r="C1059" s="347"/>
      <c r="D1059" s="236"/>
      <c r="E1059" s="461"/>
      <c r="F1059" s="465"/>
    </row>
    <row r="1060" spans="1:6">
      <c r="A1060" s="460" t="s">
        <v>2210</v>
      </c>
      <c r="C1060" s="347"/>
      <c r="D1060" s="236"/>
      <c r="E1060" s="461"/>
      <c r="F1060" s="465"/>
    </row>
    <row r="1061" spans="1:6">
      <c r="A1061" s="460" t="s">
        <v>2211</v>
      </c>
      <c r="C1061" s="347"/>
      <c r="D1061" s="236"/>
      <c r="E1061" s="461"/>
      <c r="F1061" s="465"/>
    </row>
    <row r="1062" spans="1:6">
      <c r="A1062" s="460" t="s">
        <v>2212</v>
      </c>
      <c r="C1062" s="347"/>
      <c r="D1062" s="236"/>
      <c r="E1062" s="461"/>
      <c r="F1062" s="465"/>
    </row>
    <row r="1063" spans="1:6">
      <c r="A1063" s="460" t="s">
        <v>2213</v>
      </c>
      <c r="C1063" s="347"/>
      <c r="D1063" s="236"/>
      <c r="E1063" s="461"/>
      <c r="F1063" s="465"/>
    </row>
    <row r="1064" spans="1:6">
      <c r="A1064" s="460" t="s">
        <v>2214</v>
      </c>
      <c r="C1064" s="347"/>
      <c r="D1064" s="236"/>
      <c r="E1064" s="461"/>
      <c r="F1064" s="465"/>
    </row>
    <row r="1065" spans="1:6">
      <c r="A1065" s="460" t="s">
        <v>2215</v>
      </c>
      <c r="C1065" s="347"/>
      <c r="D1065" s="236"/>
      <c r="E1065" s="461"/>
      <c r="F1065" s="465"/>
    </row>
    <row r="1066" spans="1:6">
      <c r="A1066" s="460" t="s">
        <v>2216</v>
      </c>
      <c r="C1066" s="347"/>
      <c r="D1066" s="236"/>
      <c r="E1066" s="461"/>
      <c r="F1066" s="465"/>
    </row>
    <row r="1067" spans="1:6">
      <c r="A1067" s="460" t="s">
        <v>2217</v>
      </c>
      <c r="C1067" s="347"/>
      <c r="D1067" s="236"/>
      <c r="E1067" s="461"/>
      <c r="F1067" s="465"/>
    </row>
    <row r="1068" spans="1:6">
      <c r="A1068" s="460" t="s">
        <v>2218</v>
      </c>
      <c r="C1068" s="347"/>
      <c r="D1068" s="236"/>
      <c r="E1068" s="461"/>
      <c r="F1068" s="465"/>
    </row>
    <row r="1069" spans="1:6">
      <c r="A1069" s="460" t="s">
        <v>2219</v>
      </c>
      <c r="C1069" s="347"/>
      <c r="D1069" s="236"/>
      <c r="E1069" s="461"/>
      <c r="F1069" s="465"/>
    </row>
    <row r="1070" spans="1:6">
      <c r="A1070" s="460" t="s">
        <v>2220</v>
      </c>
      <c r="C1070" s="347"/>
      <c r="D1070" s="236"/>
      <c r="E1070" s="461"/>
      <c r="F1070" s="465"/>
    </row>
    <row r="1071" spans="1:6">
      <c r="A1071" s="460" t="s">
        <v>2221</v>
      </c>
      <c r="C1071" s="347"/>
      <c r="D1071" s="236"/>
      <c r="E1071" s="461"/>
      <c r="F1071" s="465"/>
    </row>
    <row r="1072" spans="1:6">
      <c r="A1072" s="460" t="s">
        <v>2222</v>
      </c>
      <c r="C1072" s="347"/>
      <c r="D1072" s="236"/>
      <c r="E1072" s="461"/>
      <c r="F1072" s="465"/>
    </row>
    <row r="1073" spans="1:6">
      <c r="A1073" s="460" t="s">
        <v>2223</v>
      </c>
      <c r="C1073" s="347"/>
      <c r="D1073" s="236"/>
      <c r="E1073" s="461"/>
      <c r="F1073" s="465"/>
    </row>
    <row r="1074" spans="1:6">
      <c r="A1074" s="460" t="s">
        <v>2224</v>
      </c>
      <c r="C1074" s="347"/>
      <c r="D1074" s="236"/>
      <c r="E1074" s="461"/>
      <c r="F1074" s="465"/>
    </row>
    <row r="1075" spans="1:6">
      <c r="A1075" s="460" t="s">
        <v>2225</v>
      </c>
      <c r="C1075" s="347"/>
      <c r="D1075" s="236"/>
      <c r="E1075" s="461"/>
      <c r="F1075" s="465"/>
    </row>
    <row r="1076" spans="1:6">
      <c r="A1076" s="460" t="s">
        <v>2226</v>
      </c>
      <c r="C1076" s="347"/>
      <c r="D1076" s="236"/>
      <c r="E1076" s="461"/>
      <c r="F1076" s="465"/>
    </row>
    <row r="1077" spans="1:6">
      <c r="A1077" s="460" t="s">
        <v>2227</v>
      </c>
      <c r="C1077" s="347"/>
      <c r="D1077" s="236"/>
      <c r="E1077" s="461"/>
      <c r="F1077" s="465"/>
    </row>
    <row r="1078" spans="1:6">
      <c r="A1078" s="460" t="s">
        <v>2228</v>
      </c>
      <c r="C1078" s="347"/>
      <c r="D1078" s="236"/>
      <c r="E1078" s="461"/>
      <c r="F1078" s="465"/>
    </row>
    <row r="1079" spans="1:6">
      <c r="A1079" s="460" t="s">
        <v>2229</v>
      </c>
      <c r="C1079" s="347"/>
      <c r="D1079" s="236"/>
      <c r="E1079" s="461"/>
      <c r="F1079" s="465"/>
    </row>
    <row r="1080" spans="1:6">
      <c r="A1080" s="460" t="s">
        <v>2230</v>
      </c>
      <c r="C1080" s="347"/>
      <c r="D1080" s="236"/>
      <c r="E1080" s="461"/>
      <c r="F1080" s="465"/>
    </row>
    <row r="1081" spans="1:6">
      <c r="A1081" s="460" t="s">
        <v>2231</v>
      </c>
      <c r="C1081" s="347"/>
      <c r="D1081" s="236"/>
      <c r="E1081" s="461"/>
      <c r="F1081" s="465"/>
    </row>
    <row r="1082" spans="1:6">
      <c r="A1082" s="460" t="s">
        <v>2232</v>
      </c>
      <c r="C1082" s="347"/>
      <c r="D1082" s="236"/>
      <c r="E1082" s="461"/>
      <c r="F1082" s="465"/>
    </row>
    <row r="1083" spans="1:6">
      <c r="A1083" s="460" t="s">
        <v>2233</v>
      </c>
      <c r="C1083" s="347"/>
      <c r="D1083" s="236"/>
      <c r="E1083" s="461"/>
      <c r="F1083" s="465"/>
    </row>
    <row r="1084" spans="1:6">
      <c r="A1084" s="460" t="s">
        <v>2234</v>
      </c>
      <c r="C1084" s="347"/>
      <c r="D1084" s="236"/>
      <c r="E1084" s="461"/>
      <c r="F1084" s="465"/>
    </row>
    <row r="1085" spans="1:6">
      <c r="A1085" s="460" t="s">
        <v>2235</v>
      </c>
      <c r="C1085" s="347"/>
      <c r="D1085" s="236"/>
      <c r="E1085" s="461"/>
      <c r="F1085" s="465"/>
    </row>
    <row r="1086" spans="1:6">
      <c r="A1086" s="460" t="s">
        <v>2236</v>
      </c>
      <c r="C1086" s="347"/>
      <c r="D1086" s="236"/>
      <c r="E1086" s="461"/>
      <c r="F1086" s="465"/>
    </row>
    <row r="1087" spans="1:6">
      <c r="A1087" s="460" t="s">
        <v>2237</v>
      </c>
      <c r="C1087" s="347"/>
      <c r="D1087" s="236"/>
      <c r="E1087" s="461"/>
      <c r="F1087" s="465"/>
    </row>
    <row r="1088" spans="1:6">
      <c r="A1088" s="460" t="s">
        <v>2238</v>
      </c>
      <c r="C1088" s="347"/>
      <c r="D1088" s="236"/>
      <c r="E1088" s="461"/>
      <c r="F1088" s="465"/>
    </row>
    <row r="1089" spans="1:6">
      <c r="A1089" s="460" t="s">
        <v>2239</v>
      </c>
      <c r="C1089" s="347"/>
      <c r="D1089" s="236"/>
      <c r="E1089" s="461"/>
      <c r="F1089" s="465"/>
    </row>
    <row r="1090" spans="1:6">
      <c r="A1090" s="460" t="s">
        <v>2240</v>
      </c>
      <c r="C1090" s="347"/>
      <c r="D1090" s="236"/>
      <c r="E1090" s="461"/>
      <c r="F1090" s="465"/>
    </row>
    <row r="1091" spans="1:6">
      <c r="A1091" s="460" t="s">
        <v>2241</v>
      </c>
      <c r="C1091" s="347"/>
      <c r="D1091" s="236"/>
      <c r="E1091" s="461"/>
      <c r="F1091" s="465"/>
    </row>
    <row r="1092" spans="1:6">
      <c r="A1092" s="460" t="s">
        <v>2242</v>
      </c>
      <c r="C1092" s="347"/>
      <c r="D1092" s="236"/>
      <c r="E1092" s="461"/>
      <c r="F1092" s="465"/>
    </row>
    <row r="1093" spans="1:6">
      <c r="A1093" s="460" t="s">
        <v>2243</v>
      </c>
      <c r="C1093" s="347"/>
      <c r="D1093" s="236"/>
      <c r="E1093" s="461"/>
      <c r="F1093" s="465"/>
    </row>
    <row r="1094" spans="1:6">
      <c r="A1094" s="460" t="s">
        <v>2244</v>
      </c>
      <c r="C1094" s="347"/>
      <c r="D1094" s="236"/>
      <c r="E1094" s="461"/>
      <c r="F1094" s="465"/>
    </row>
    <row r="1095" spans="1:6">
      <c r="A1095" s="460" t="s">
        <v>2245</v>
      </c>
      <c r="C1095" s="347"/>
      <c r="D1095" s="236"/>
      <c r="E1095" s="461"/>
      <c r="F1095" s="465"/>
    </row>
    <row r="1096" spans="1:6">
      <c r="A1096" s="460" t="s">
        <v>2246</v>
      </c>
      <c r="C1096" s="347"/>
      <c r="D1096" s="236"/>
      <c r="E1096" s="461"/>
      <c r="F1096" s="465"/>
    </row>
    <row r="1097" spans="1:6">
      <c r="A1097" s="460" t="s">
        <v>2247</v>
      </c>
      <c r="C1097" s="347"/>
      <c r="D1097" s="236"/>
      <c r="E1097" s="461"/>
      <c r="F1097" s="465"/>
    </row>
    <row r="1098" spans="1:6">
      <c r="A1098" s="460" t="s">
        <v>2248</v>
      </c>
      <c r="C1098" s="347"/>
      <c r="D1098" s="236"/>
      <c r="E1098" s="461"/>
      <c r="F1098" s="465"/>
    </row>
    <row r="1099" spans="1:6">
      <c r="A1099" s="460" t="s">
        <v>2249</v>
      </c>
      <c r="C1099" s="347"/>
      <c r="D1099" s="236"/>
      <c r="E1099" s="461"/>
      <c r="F1099" s="465"/>
    </row>
    <row r="1100" spans="1:6" ht="15.75" thickBot="1">
      <c r="A1100" s="460" t="s">
        <v>2250</v>
      </c>
      <c r="C1100" s="347"/>
      <c r="D1100" s="236"/>
      <c r="E1100" s="461"/>
      <c r="F1100" s="466"/>
    </row>
  </sheetData>
  <sheetProtection algorithmName="SHA-256" hashValue="X0b4n0ltzWMUDZ8t/FrdSZYrnS4a/Scc2QrwASmxyTQ=" saltValue="N3wQTohMLHydjxrXhIUXjA==" spinCount="100000" sheet="1" objects="1" scenarios="1"/>
  <customSheetViews>
    <customSheetView guid="{A51AB549-0C42-4B85-8423-1452DFE041BF}" scale="85" hiddenColumns="1" topLeftCell="B547">
      <selection activeCell="K571" sqref="K571"/>
      <pageMargins left="0.7" right="0.7" top="0.75" bottom="0.75" header="0.3" footer="0.3"/>
      <pageSetup paperSize="9" orientation="portrait" r:id="rId1"/>
    </customSheetView>
    <customSheetView guid="{376F5C1D-6F31-4243-BDBE-8E248ECE15A1}" scale="85" hiddenColumns="1" topLeftCell="B547">
      <selection activeCell="K571" sqref="K571"/>
      <pageMargins left="0.7" right="0.7" top="0.75" bottom="0.75" header="0.3" footer="0.3"/>
      <pageSetup paperSize="9" orientation="portrait" r:id="rId2"/>
    </customSheetView>
    <customSheetView guid="{56C267AF-E851-104A-B74F-AA51C7FE6055}" scale="85" hiddenColumns="1" topLeftCell="B547">
      <selection activeCell="K571" sqref="K571"/>
      <pageMargins left="0.7" right="0.7" top="0.75" bottom="0.75" header="0.3" footer="0.3"/>
      <pageSetup paperSize="9" orientation="portrait" r:id="rId3"/>
    </customSheetView>
  </customSheetViews>
  <dataValidations count="4">
    <dataValidation allowBlank="1" showInputMessage="1" showErrorMessage="1" promptTitle="Weather station ID" prompt="Insert unique identifier for weather station" sqref="C10:C79"/>
    <dataValidation allowBlank="1" showInputMessage="1" showErrorMessage="1" promptTitle="Post code" prompt="Insert relevant post code" sqref="D10:D79"/>
    <dataValidation allowBlank="1" showInputMessage="1" showErrorMessage="1" promptTitle="Suburb" prompt="Enter suburb weather station is located in." sqref="E10:E79"/>
    <dataValidation type="list" allowBlank="1" showInputMessage="1" showErrorMessage="1" promptTitle="Materiality" prompt="Drop down list - Yes or No" sqref="F10:F1100">
      <formula1>"Yes,No"</formula1>
    </dataValidation>
  </dataValidations>
  <pageMargins left="0.7" right="0.7" top="0.75" bottom="0.75" header="0.3" footer="0.3"/>
  <pageSetup paperSize="9" orientation="portrait"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zoomScale="85" zoomScaleNormal="85" workbookViewId="0">
      <selection activeCell="B4" sqref="B4"/>
    </sheetView>
  </sheetViews>
  <sheetFormatPr defaultColWidth="9.140625" defaultRowHeight="15"/>
  <cols>
    <col min="1" max="16384" width="9.140625" style="409"/>
  </cols>
  <sheetData/>
  <customSheetViews>
    <customSheetView guid="{A51AB549-0C42-4B85-8423-1452DFE041BF}" scale="85">
      <selection activeCell="B4" sqref="B4"/>
      <pageMargins left="0.7" right="0.7" top="0.75" bottom="0.75" header="0.3" footer="0.3"/>
      <pageSetup paperSize="9" orientation="portrait" r:id="rId1"/>
    </customSheetView>
    <customSheetView guid="{376F5C1D-6F31-4243-BDBE-8E248ECE15A1}" scale="85">
      <selection activeCell="B4" sqref="B4"/>
      <pageMargins left="0.7" right="0.7" top="0.75" bottom="0.75" header="0.3" footer="0.3"/>
      <pageSetup paperSize="9" orientation="portrait" r:id="rId2"/>
    </customSheetView>
    <customSheetView guid="{56C267AF-E851-104A-B74F-AA51C7FE6055}" scale="85">
      <selection activeCell="B4" sqref="B4"/>
      <pageMargins left="0.7" right="0.7" top="0.75" bottom="0.75" header="0.3" footer="0.3"/>
      <pageSetup paperSize="9" orientation="portrait" r:id="rId3"/>
    </customSheetView>
  </customSheetView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1">
    <tabColor theme="3"/>
    <pageSetUpPr fitToPage="1"/>
  </sheetPr>
  <dimension ref="A1:Q50"/>
  <sheetViews>
    <sheetView topLeftCell="A22" zoomScale="85" zoomScaleNormal="85" workbookViewId="0">
      <selection activeCell="B58" sqref="B58"/>
    </sheetView>
  </sheetViews>
  <sheetFormatPr defaultColWidth="9.140625" defaultRowHeight="14.25"/>
  <cols>
    <col min="1" max="1" width="28.42578125" style="21" customWidth="1"/>
    <col min="2" max="2" width="60.85546875" style="20" bestFit="1" customWidth="1"/>
    <col min="3" max="3" width="14.85546875" style="20" customWidth="1"/>
    <col min="4" max="4" width="14" style="20" customWidth="1"/>
    <col min="5" max="5" width="9.140625" style="20"/>
    <col min="6" max="7" width="11" style="20" customWidth="1"/>
    <col min="8" max="16384" width="9.140625" style="20"/>
  </cols>
  <sheetData>
    <row r="1" spans="1:11" ht="24" customHeight="1">
      <c r="A1" s="17"/>
      <c r="B1" s="32" t="s">
        <v>239</v>
      </c>
      <c r="C1" s="23"/>
      <c r="D1" s="23"/>
      <c r="E1" s="23"/>
      <c r="F1" s="23"/>
      <c r="G1" s="23"/>
      <c r="H1" s="23"/>
      <c r="I1" s="23"/>
    </row>
    <row r="2" spans="1:11" ht="24" customHeight="1">
      <c r="A2" s="17"/>
      <c r="B2" s="164" t="str">
        <f>TradingName</f>
        <v>Ausgrid</v>
      </c>
      <c r="C2" s="23"/>
      <c r="D2" s="23"/>
      <c r="E2" s="23"/>
      <c r="F2" s="23"/>
      <c r="G2" s="23"/>
      <c r="H2" s="23"/>
      <c r="I2" s="23"/>
    </row>
    <row r="3" spans="1:11" ht="24" customHeight="1">
      <c r="A3" s="17"/>
      <c r="B3" s="56" t="str">
        <f>CONCATENATE("Benchmarking RIN response ",CRY)</f>
        <v>Benchmarking RIN response 2013-14</v>
      </c>
      <c r="C3" s="18"/>
      <c r="D3" s="18"/>
      <c r="E3" s="18"/>
      <c r="F3" s="18"/>
      <c r="G3" s="18"/>
      <c r="H3" s="18"/>
      <c r="I3" s="18"/>
      <c r="J3" s="22"/>
    </row>
    <row r="4" spans="1:11" ht="24" customHeight="1">
      <c r="A4" s="17"/>
      <c r="B4" s="31" t="s">
        <v>240</v>
      </c>
      <c r="C4" s="24"/>
      <c r="D4" s="24"/>
      <c r="E4" s="24"/>
      <c r="F4" s="24"/>
      <c r="G4" s="24"/>
      <c r="H4" s="24"/>
      <c r="I4" s="24"/>
      <c r="J4" s="30"/>
    </row>
    <row r="5" spans="1:11" customFormat="1" ht="24.75" customHeight="1">
      <c r="A5" s="3"/>
      <c r="B5" s="2"/>
      <c r="C5" s="2"/>
      <c r="D5" s="2"/>
      <c r="E5" s="2"/>
      <c r="F5" s="2"/>
      <c r="G5" s="2"/>
      <c r="H5" s="2"/>
      <c r="I5" s="2"/>
      <c r="J5" s="2"/>
      <c r="K5" s="2"/>
    </row>
    <row r="6" spans="1:11">
      <c r="A6" s="17"/>
      <c r="B6" s="17"/>
    </row>
    <row r="7" spans="1:11">
      <c r="B7" s="25" t="s">
        <v>241</v>
      </c>
      <c r="C7" s="26"/>
      <c r="D7" s="26"/>
      <c r="E7" s="26"/>
      <c r="F7" s="26"/>
      <c r="G7" s="26"/>
      <c r="H7" s="26"/>
      <c r="I7" s="26"/>
    </row>
    <row r="8" spans="1:11" ht="38.25" customHeight="1">
      <c r="B8" s="489" t="s">
        <v>693</v>
      </c>
      <c r="C8" s="489"/>
      <c r="D8" s="489"/>
      <c r="E8" s="489"/>
      <c r="F8" s="489"/>
      <c r="G8" s="489"/>
      <c r="H8" s="489"/>
      <c r="I8" s="489"/>
    </row>
    <row r="9" spans="1:11">
      <c r="B9" s="27"/>
      <c r="C9" s="28"/>
      <c r="D9" s="28"/>
      <c r="E9" s="28"/>
      <c r="F9" s="28"/>
      <c r="G9" s="28"/>
      <c r="H9" s="28"/>
      <c r="I9" s="28"/>
    </row>
    <row r="10" spans="1:11" ht="18">
      <c r="B10" s="368" t="s">
        <v>731</v>
      </c>
      <c r="C10" s="19"/>
      <c r="D10" s="19"/>
      <c r="E10" s="19"/>
      <c r="F10" s="19"/>
      <c r="G10" s="19"/>
      <c r="H10" s="19"/>
      <c r="I10" s="19"/>
    </row>
    <row r="11" spans="1:11" ht="15" thickBot="1">
      <c r="B11" s="29"/>
      <c r="C11" s="29"/>
      <c r="D11" s="29"/>
      <c r="E11" s="29"/>
      <c r="F11" s="29"/>
      <c r="G11" s="29"/>
      <c r="H11" s="29"/>
      <c r="I11" s="29"/>
    </row>
    <row r="12" spans="1:11" ht="20.25">
      <c r="B12" s="490" t="s">
        <v>242</v>
      </c>
      <c r="C12" s="491"/>
      <c r="D12" s="491"/>
      <c r="E12" s="491"/>
      <c r="F12" s="491"/>
      <c r="G12" s="491"/>
      <c r="H12" s="491"/>
      <c r="I12" s="492"/>
    </row>
    <row r="13" spans="1:11" ht="20.25">
      <c r="B13" s="165"/>
      <c r="C13" s="166"/>
      <c r="D13" s="166"/>
      <c r="E13" s="167"/>
      <c r="F13" s="167"/>
      <c r="G13" s="167"/>
      <c r="H13" s="167"/>
      <c r="I13" s="168"/>
    </row>
    <row r="14" spans="1:11">
      <c r="B14" s="169" t="s">
        <v>243</v>
      </c>
      <c r="C14" s="486" t="s">
        <v>2896</v>
      </c>
      <c r="D14" s="487"/>
      <c r="E14" s="487"/>
      <c r="F14" s="487"/>
      <c r="G14" s="487"/>
      <c r="H14" s="488"/>
      <c r="I14" s="179"/>
    </row>
    <row r="15" spans="1:11">
      <c r="B15" s="170" t="s">
        <v>244</v>
      </c>
      <c r="C15" s="493">
        <v>67505337385</v>
      </c>
      <c r="D15" s="493"/>
      <c r="E15" s="493"/>
      <c r="F15" s="178"/>
      <c r="G15" s="178"/>
      <c r="H15" s="178"/>
      <c r="I15" s="168"/>
    </row>
    <row r="16" spans="1:11" ht="15" thickBot="1">
      <c r="B16" s="171"/>
      <c r="C16" s="175"/>
      <c r="D16" s="175"/>
      <c r="E16" s="175"/>
      <c r="F16" s="176"/>
      <c r="G16" s="176"/>
      <c r="H16" s="176"/>
      <c r="I16" s="177"/>
    </row>
    <row r="17" spans="2:9">
      <c r="B17" s="172"/>
      <c r="C17" s="180"/>
      <c r="D17" s="180"/>
      <c r="E17" s="180"/>
      <c r="F17" s="181"/>
      <c r="G17" s="181"/>
      <c r="H17" s="181"/>
      <c r="I17" s="182"/>
    </row>
    <row r="18" spans="2:9">
      <c r="B18" s="169" t="s">
        <v>2</v>
      </c>
      <c r="C18" s="478" t="s">
        <v>245</v>
      </c>
      <c r="D18" s="479"/>
      <c r="E18" s="486" t="s">
        <v>2897</v>
      </c>
      <c r="F18" s="487"/>
      <c r="G18" s="487"/>
      <c r="H18" s="488"/>
      <c r="I18" s="185"/>
    </row>
    <row r="19" spans="2:9">
      <c r="B19" s="169"/>
      <c r="C19" s="183"/>
      <c r="D19" s="183" t="s">
        <v>246</v>
      </c>
      <c r="E19" s="486"/>
      <c r="F19" s="487"/>
      <c r="G19" s="487"/>
      <c r="H19" s="488"/>
      <c r="I19" s="185"/>
    </row>
    <row r="20" spans="2:9">
      <c r="B20" s="169"/>
      <c r="C20" s="478" t="s">
        <v>14</v>
      </c>
      <c r="D20" s="479"/>
      <c r="E20" s="486" t="s">
        <v>2898</v>
      </c>
      <c r="F20" s="487"/>
      <c r="G20" s="487"/>
      <c r="H20" s="488"/>
      <c r="I20" s="185"/>
    </row>
    <row r="21" spans="2:9">
      <c r="B21" s="169"/>
      <c r="C21" s="184"/>
      <c r="D21" s="183" t="s">
        <v>15</v>
      </c>
      <c r="E21" s="33" t="s">
        <v>2899</v>
      </c>
      <c r="F21" s="183" t="s">
        <v>247</v>
      </c>
      <c r="G21" s="33">
        <v>2000</v>
      </c>
      <c r="H21" s="167"/>
      <c r="I21" s="168"/>
    </row>
    <row r="22" spans="2:9">
      <c r="B22" s="169"/>
      <c r="C22" s="184"/>
      <c r="D22" s="184"/>
      <c r="E22" s="184"/>
      <c r="F22" s="167"/>
      <c r="G22" s="184"/>
      <c r="H22" s="167"/>
      <c r="I22" s="168"/>
    </row>
    <row r="23" spans="2:9">
      <c r="B23" s="169" t="s">
        <v>248</v>
      </c>
      <c r="C23" s="478" t="s">
        <v>245</v>
      </c>
      <c r="D23" s="479"/>
      <c r="E23" s="480"/>
      <c r="F23" s="480"/>
      <c r="G23" s="480"/>
      <c r="H23" s="480"/>
      <c r="I23" s="179"/>
    </row>
    <row r="24" spans="2:9">
      <c r="B24" s="169"/>
      <c r="C24" s="183"/>
      <c r="D24" s="183" t="s">
        <v>246</v>
      </c>
      <c r="E24" s="486"/>
      <c r="F24" s="487"/>
      <c r="G24" s="487"/>
      <c r="H24" s="488"/>
      <c r="I24" s="179"/>
    </row>
    <row r="25" spans="2:9">
      <c r="B25" s="169"/>
      <c r="C25" s="478" t="s">
        <v>14</v>
      </c>
      <c r="D25" s="479"/>
      <c r="E25" s="480"/>
      <c r="F25" s="480"/>
      <c r="G25" s="480"/>
      <c r="H25" s="480"/>
      <c r="I25" s="179"/>
    </row>
    <row r="26" spans="2:9">
      <c r="B26" s="173"/>
      <c r="C26" s="184"/>
      <c r="D26" s="183" t="s">
        <v>15</v>
      </c>
      <c r="E26" s="33"/>
      <c r="F26" s="183" t="s">
        <v>247</v>
      </c>
      <c r="G26" s="33"/>
      <c r="H26" s="167"/>
      <c r="I26" s="168"/>
    </row>
    <row r="27" spans="2:9" ht="15" thickBot="1">
      <c r="B27" s="171"/>
      <c r="C27" s="175"/>
      <c r="D27" s="175"/>
      <c r="E27" s="175"/>
      <c r="F27" s="176"/>
      <c r="G27" s="176"/>
      <c r="H27" s="176"/>
      <c r="I27" s="177"/>
    </row>
    <row r="28" spans="2:9">
      <c r="B28" s="172"/>
      <c r="C28" s="180"/>
      <c r="D28" s="180"/>
      <c r="E28" s="180"/>
      <c r="F28" s="181"/>
      <c r="G28" s="181"/>
      <c r="H28" s="181"/>
      <c r="I28" s="182"/>
    </row>
    <row r="29" spans="2:9">
      <c r="B29" s="174" t="s">
        <v>16</v>
      </c>
      <c r="C29" s="481"/>
      <c r="D29" s="474"/>
      <c r="E29" s="187"/>
      <c r="F29" s="481"/>
      <c r="G29" s="474"/>
      <c r="H29" s="189"/>
      <c r="I29" s="186"/>
    </row>
    <row r="30" spans="2:9">
      <c r="B30" s="169" t="s">
        <v>17</v>
      </c>
      <c r="C30" s="482"/>
      <c r="D30" s="483"/>
      <c r="E30" s="188"/>
      <c r="F30" s="482"/>
      <c r="G30" s="483"/>
      <c r="H30" s="167"/>
      <c r="I30" s="168"/>
    </row>
    <row r="31" spans="2:9" ht="15">
      <c r="B31" s="169" t="s">
        <v>18</v>
      </c>
      <c r="C31" s="473"/>
      <c r="D31" s="474"/>
      <c r="E31" s="188"/>
      <c r="F31" s="473"/>
      <c r="G31" s="474"/>
      <c r="H31" s="167"/>
      <c r="I31" s="168"/>
    </row>
    <row r="32" spans="2:9" ht="15" thickBot="1">
      <c r="B32" s="349"/>
      <c r="C32" s="350"/>
      <c r="D32" s="350"/>
      <c r="E32" s="350"/>
      <c r="F32" s="167"/>
      <c r="G32" s="167"/>
      <c r="H32" s="167"/>
      <c r="I32" s="168"/>
    </row>
    <row r="33" spans="1:17" ht="15">
      <c r="A33" s="20"/>
      <c r="B33" s="172"/>
      <c r="C33" s="180"/>
      <c r="D33" s="180"/>
      <c r="E33" s="180"/>
      <c r="F33" s="181"/>
      <c r="G33" s="181"/>
      <c r="H33" s="181"/>
      <c r="I33" s="182"/>
      <c r="J33" s="37"/>
      <c r="K33" s="37"/>
      <c r="L33" s="37"/>
      <c r="M33" s="37"/>
      <c r="N33" s="37"/>
      <c r="O33" s="37"/>
      <c r="P33" s="37"/>
      <c r="Q33" s="37"/>
    </row>
    <row r="34" spans="1:17" ht="15">
      <c r="A34" s="20"/>
      <c r="B34" s="355" t="s">
        <v>729</v>
      </c>
      <c r="C34" s="484" t="s">
        <v>730</v>
      </c>
      <c r="D34" s="485"/>
      <c r="E34" s="188"/>
      <c r="F34" s="167"/>
      <c r="G34" s="167"/>
      <c r="H34" s="167"/>
      <c r="I34" s="168"/>
      <c r="J34" s="37"/>
      <c r="K34" s="37"/>
      <c r="L34" s="356"/>
      <c r="M34" s="356"/>
      <c r="N34" s="356"/>
      <c r="O34" s="356"/>
      <c r="P34" s="356"/>
      <c r="Q34" s="356"/>
    </row>
    <row r="35" spans="1:17" ht="15">
      <c r="A35" s="20"/>
      <c r="B35" s="355"/>
      <c r="C35" s="357" t="s">
        <v>249</v>
      </c>
      <c r="D35" s="358"/>
      <c r="E35" s="358"/>
      <c r="F35" s="358"/>
      <c r="G35" s="358"/>
      <c r="H35" s="358"/>
      <c r="I35" s="168"/>
      <c r="J35" s="37"/>
      <c r="K35" s="37"/>
      <c r="L35" s="356"/>
      <c r="M35" s="356"/>
      <c r="N35" s="356"/>
      <c r="O35" s="356"/>
      <c r="P35" s="356"/>
      <c r="Q35" s="356"/>
    </row>
    <row r="36" spans="1:17" ht="15">
      <c r="A36" s="20"/>
      <c r="B36" s="349"/>
      <c r="C36" s="350"/>
      <c r="D36" s="350"/>
      <c r="E36" s="350"/>
      <c r="F36" s="167"/>
      <c r="G36" s="167"/>
      <c r="H36" s="167"/>
      <c r="I36" s="168"/>
      <c r="J36" s="37"/>
      <c r="K36" s="37"/>
      <c r="L36" s="37"/>
      <c r="M36" s="37"/>
      <c r="N36" s="37"/>
      <c r="O36" s="37"/>
      <c r="P36" s="37"/>
      <c r="Q36" s="37"/>
    </row>
    <row r="37" spans="1:17" s="352" customFormat="1">
      <c r="A37" s="351"/>
      <c r="B37" s="353"/>
      <c r="C37" s="354"/>
      <c r="D37" s="354"/>
      <c r="E37" s="354"/>
      <c r="F37" s="348"/>
      <c r="G37" s="348"/>
      <c r="H37" s="348"/>
      <c r="I37" s="348"/>
    </row>
    <row r="38" spans="1:17" s="352" customFormat="1">
      <c r="A38" s="351"/>
      <c r="B38" s="353"/>
      <c r="C38" s="354"/>
      <c r="D38" s="354"/>
      <c r="E38" s="354"/>
      <c r="F38" s="348"/>
      <c r="G38" s="348"/>
      <c r="H38" s="348"/>
      <c r="I38" s="348"/>
    </row>
    <row r="40" spans="1:17">
      <c r="B40" s="190" t="s">
        <v>228</v>
      </c>
      <c r="C40" s="194" t="s">
        <v>229</v>
      </c>
      <c r="D40" s="195"/>
      <c r="E40" s="195"/>
      <c r="F40" s="195"/>
      <c r="G40" s="195"/>
      <c r="H40" s="195"/>
      <c r="I40" s="196"/>
    </row>
    <row r="41" spans="1:17" ht="15">
      <c r="B41" s="191" t="s">
        <v>230</v>
      </c>
      <c r="C41" s="197" t="s">
        <v>231</v>
      </c>
      <c r="D41" s="198"/>
      <c r="E41" s="198"/>
      <c r="F41" s="198"/>
      <c r="G41" s="198"/>
      <c r="H41" s="198"/>
      <c r="I41" s="199"/>
    </row>
    <row r="42" spans="1:17" ht="15">
      <c r="B42" s="191" t="s">
        <v>232</v>
      </c>
      <c r="C42" s="197" t="s">
        <v>2901</v>
      </c>
      <c r="D42" s="198"/>
      <c r="E42" s="198"/>
      <c r="F42" s="198"/>
      <c r="G42" s="198"/>
      <c r="H42" s="198"/>
      <c r="I42" s="199"/>
    </row>
    <row r="43" spans="1:17" s="35" customFormat="1" ht="19.5" customHeight="1">
      <c r="A43" s="34"/>
      <c r="B43" s="203" t="s">
        <v>488</v>
      </c>
      <c r="C43" s="197">
        <v>2014</v>
      </c>
      <c r="D43" s="204"/>
      <c r="E43" s="204"/>
      <c r="F43" s="204"/>
      <c r="G43" s="204"/>
      <c r="H43" s="204"/>
      <c r="I43" s="205"/>
    </row>
    <row r="44" spans="1:17" ht="15">
      <c r="B44" s="191" t="s">
        <v>233</v>
      </c>
      <c r="C44" s="197" t="s">
        <v>2902</v>
      </c>
      <c r="D44" s="198"/>
      <c r="E44" s="198"/>
      <c r="F44" s="198"/>
      <c r="G44" s="198"/>
      <c r="H44" s="198"/>
      <c r="I44" s="199"/>
    </row>
    <row r="45" spans="1:17" ht="15">
      <c r="B45" s="191" t="s">
        <v>234</v>
      </c>
      <c r="C45" s="197" t="s">
        <v>235</v>
      </c>
      <c r="D45" s="198"/>
      <c r="E45" s="198"/>
      <c r="F45" s="198"/>
      <c r="G45" s="198"/>
      <c r="H45" s="198"/>
      <c r="I45" s="199"/>
    </row>
    <row r="46" spans="1:17" ht="15.75" thickBot="1">
      <c r="B46" s="191" t="s">
        <v>236</v>
      </c>
      <c r="C46" s="197" t="s">
        <v>237</v>
      </c>
      <c r="D46" s="198"/>
      <c r="E46" s="198"/>
      <c r="F46" s="198"/>
      <c r="G46" s="198"/>
      <c r="H46" s="198"/>
      <c r="I46" s="199"/>
    </row>
    <row r="47" spans="1:17" ht="15.75" thickBot="1">
      <c r="B47" s="192" t="s">
        <v>250</v>
      </c>
      <c r="C47" s="359" t="s">
        <v>2900</v>
      </c>
      <c r="D47" s="198"/>
      <c r="E47" s="198"/>
      <c r="F47" s="198"/>
      <c r="G47" s="198"/>
      <c r="H47" s="198"/>
      <c r="I47" s="199"/>
    </row>
    <row r="48" spans="1:17" ht="15.75" thickBot="1">
      <c r="B48" s="192" t="s">
        <v>251</v>
      </c>
      <c r="C48" s="197">
        <v>1</v>
      </c>
      <c r="D48" s="198"/>
      <c r="E48" s="198"/>
      <c r="F48" s="198"/>
      <c r="G48" s="198"/>
      <c r="H48" s="198"/>
      <c r="I48" s="199"/>
    </row>
    <row r="49" spans="1:9" s="35" customFormat="1" ht="28.5" customHeight="1" thickBot="1">
      <c r="A49" s="34"/>
      <c r="B49" s="193" t="s">
        <v>252</v>
      </c>
      <c r="C49" s="475" t="s">
        <v>2905</v>
      </c>
      <c r="D49" s="476"/>
      <c r="E49" s="476"/>
      <c r="F49" s="476"/>
      <c r="G49" s="476"/>
      <c r="H49" s="476"/>
      <c r="I49" s="477"/>
    </row>
    <row r="50" spans="1:9" ht="15">
      <c r="B50" s="192" t="s">
        <v>253</v>
      </c>
      <c r="C50" s="200">
        <v>2</v>
      </c>
      <c r="D50" s="201"/>
      <c r="E50" s="201"/>
      <c r="F50" s="201"/>
      <c r="G50" s="201"/>
      <c r="H50" s="201"/>
      <c r="I50" s="202"/>
    </row>
  </sheetData>
  <customSheetViews>
    <customSheetView guid="{A51AB549-0C42-4B85-8423-1452DFE041BF}" scale="85" fitToPage="1" topLeftCell="A22">
      <selection activeCell="B58" sqref="B58"/>
      <pageMargins left="0.7" right="0.7" top="0.75" bottom="0.75" header="0.3" footer="0.3"/>
      <pageSetup paperSize="8" scale="86" orientation="landscape" r:id="rId1"/>
    </customSheetView>
    <customSheetView guid="{376F5C1D-6F31-4243-BDBE-8E248ECE15A1}" scale="85" fitToPage="1" topLeftCell="A10">
      <selection activeCell="C49" sqref="C49:I49"/>
      <pageMargins left="0.7" right="0.7" top="0.75" bottom="0.75" header="0.3" footer="0.3"/>
      <pageSetup paperSize="8" scale="86" orientation="landscape" r:id="rId2"/>
    </customSheetView>
    <customSheetView guid="{56C267AF-E851-104A-B74F-AA51C7FE6055}" scale="85" fitToPage="1" topLeftCell="A25">
      <selection activeCell="D54" sqref="D54"/>
      <pageMargins left="0.7" right="0.7" top="0.75" bottom="0.75" header="0.3" footer="0.3"/>
      <pageSetup paperSize="8" scale="86" orientation="landscape" r:id="rId3"/>
    </customSheetView>
  </customSheetViews>
  <mergeCells count="22">
    <mergeCell ref="E24:H24"/>
    <mergeCell ref="B8:I8"/>
    <mergeCell ref="B12:I12"/>
    <mergeCell ref="C14:H14"/>
    <mergeCell ref="C15:E15"/>
    <mergeCell ref="C18:D18"/>
    <mergeCell ref="E18:H18"/>
    <mergeCell ref="E19:H19"/>
    <mergeCell ref="C20:D20"/>
    <mergeCell ref="E20:H20"/>
    <mergeCell ref="C23:D23"/>
    <mergeCell ref="E23:H23"/>
    <mergeCell ref="C31:D31"/>
    <mergeCell ref="F31:G31"/>
    <mergeCell ref="C49:I49"/>
    <mergeCell ref="C25:D25"/>
    <mergeCell ref="E25:H25"/>
    <mergeCell ref="C29:D29"/>
    <mergeCell ref="F29:G29"/>
    <mergeCell ref="C30:D30"/>
    <mergeCell ref="F30:G30"/>
    <mergeCell ref="C34:D34"/>
  </mergeCells>
  <dataValidations count="9">
    <dataValidation type="whole" operator="greaterThan" showInputMessage="1" showErrorMessage="1" sqref="G21 G26">
      <formula1>1</formula1>
    </dataValidation>
    <dataValidation type="textLength" operator="greaterThan" showInputMessage="1" showErrorMessage="1" sqref="E20:H20 E18:H18 E25:H25 E23:H23">
      <formula1>1</formula1>
    </dataValidation>
    <dataValidation type="list" operator="lessThanOrEqual" showInputMessage="1" showErrorMessage="1" sqref="E21 E26">
      <formula1>"ACT,Qld,NSW,Vic,Tas,SA"</formula1>
    </dataValidation>
    <dataValidation type="list" allowBlank="1" showInputMessage="1" showErrorMessage="1" sqref="C43">
      <formula1>"2013-14,2014-15,2015-16,2016-17,2017-18,2018-19,2019-20,2020-21,2021-22,2022-23,2023-24,2014,2015,2016,2017,2018,2019,2020,2021,2022,2023,2024"</formula1>
    </dataValidation>
    <dataValidation allowBlank="1" showInputMessage="1" showErrorMessage="1" promptTitle="Amendment reason" prompt="Enter amendment reason. Provide details of changes." sqref="C49:I49"/>
    <dataValidation type="list" allowBlank="1" showInputMessage="1" showErrorMessage="1" sqref="C34:D34">
      <formula1>"Financial / Other,Calendar"</formula1>
    </dataValidation>
    <dataValidation type="list" allowBlank="1" showInputMessage="1" showErrorMessage="1" promptTitle="Regulatory Year" prompt="Please pick from drop down list. _x000a_This value is used to populate column headings within the templates." sqref="C35">
      <formula1>"2013-14,2014-15,2015-16,2016-17,2017-18,2018-19,2019-20,2020-21,2021-22,2022-23,2023-24,2013,2014,2015,2016,2017,2018,2019,2020,2021,2022,2023,2024"</formula1>
    </dataValidation>
    <dataValidation type="list" allowBlank="1" showInputMessage="1" showErrorMessage="1" promptTitle="Data" prompt="Identify whether data is Actual, Estimated or Consoldiated" sqref="C47">
      <formula1>"Actual, Estimated, Consolidated, Consolidated Public"</formula1>
    </dataValidation>
    <dataValidation type="whole" operator="greaterThan" showInputMessage="1" showErrorMessage="1" promptTitle="ABN / ACN" prompt="Please enter ABN / ACN without any spaces." sqref="C15:E15">
      <formula1>1</formula1>
    </dataValidation>
  </dataValidations>
  <pageMargins left="0.7" right="0.7" top="0.75" bottom="0.75" header="0.3" footer="0.3"/>
  <pageSetup paperSize="8" scale="86"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6"/>
    <pageSetUpPr fitToPage="1"/>
  </sheetPr>
  <dimension ref="A1:F44"/>
  <sheetViews>
    <sheetView tabSelected="1" topLeftCell="B4" zoomScale="85" zoomScaleNormal="85" workbookViewId="0">
      <selection activeCell="G11" sqref="G11"/>
    </sheetView>
  </sheetViews>
  <sheetFormatPr defaultColWidth="9.140625" defaultRowHeight="15"/>
  <cols>
    <col min="1" max="1" width="22.140625" style="420" hidden="1" customWidth="1"/>
    <col min="2" max="2" width="26.85546875" customWidth="1"/>
    <col min="3" max="3" width="90.42578125" style="38" customWidth="1"/>
    <col min="4" max="4" width="12.7109375" style="38" customWidth="1"/>
    <col min="5" max="5" width="35" style="38" customWidth="1"/>
    <col min="6" max="6" width="33.42578125" style="38" customWidth="1"/>
    <col min="7" max="16384" width="9.140625" style="38"/>
  </cols>
  <sheetData>
    <row r="1" spans="1:6" ht="24" customHeight="1">
      <c r="A1" s="410"/>
      <c r="B1" s="41"/>
      <c r="C1" s="18" t="s">
        <v>239</v>
      </c>
      <c r="D1" s="36"/>
      <c r="E1" s="36"/>
      <c r="F1" s="36"/>
    </row>
    <row r="2" spans="1:6" ht="24" customHeight="1">
      <c r="A2" s="410"/>
      <c r="B2" s="41"/>
      <c r="C2" s="164" t="str">
        <f>TradingName</f>
        <v>Ausgrid</v>
      </c>
      <c r="D2" s="36"/>
      <c r="E2" s="36"/>
      <c r="F2" s="36"/>
    </row>
    <row r="3" spans="1:6" ht="24" customHeight="1">
      <c r="A3" s="410"/>
      <c r="B3" s="41"/>
      <c r="C3" s="56" t="str">
        <f>CONCATENATE("Benchmarking RIN response ",CRY)</f>
        <v>Benchmarking RIN response 2013-14</v>
      </c>
      <c r="D3" s="39"/>
      <c r="E3" s="39"/>
      <c r="F3" s="39"/>
    </row>
    <row r="4" spans="1:6" ht="24" customHeight="1">
      <c r="A4" s="410"/>
      <c r="B4" s="41"/>
      <c r="C4" s="232" t="s">
        <v>694</v>
      </c>
      <c r="D4" s="40"/>
      <c r="E4" s="40"/>
      <c r="F4" s="40"/>
    </row>
    <row r="5" spans="1:6" customFormat="1">
      <c r="A5" s="410"/>
      <c r="B5" s="41"/>
      <c r="C5" s="2"/>
      <c r="D5" s="2"/>
      <c r="E5" s="2"/>
      <c r="F5" s="2"/>
    </row>
    <row r="6" spans="1:6" ht="15.75">
      <c r="A6" s="412"/>
      <c r="B6" s="58"/>
      <c r="C6" s="42"/>
      <c r="D6" s="37"/>
      <c r="E6" s="37"/>
      <c r="F6" s="37"/>
    </row>
    <row r="7" spans="1:6" ht="15.75" thickBot="1">
      <c r="A7" s="412"/>
      <c r="B7" s="58"/>
      <c r="C7" s="37"/>
      <c r="D7" s="37"/>
      <c r="E7" s="37"/>
      <c r="F7" s="37"/>
    </row>
    <row r="8" spans="1:6" ht="16.5" thickBot="1">
      <c r="A8" s="412"/>
      <c r="B8" s="58"/>
      <c r="C8" s="43"/>
      <c r="D8" s="37"/>
      <c r="E8" s="292" t="s">
        <v>0</v>
      </c>
      <c r="F8" s="293" t="s">
        <v>13</v>
      </c>
    </row>
    <row r="9" spans="1:6" ht="30" customHeight="1">
      <c r="A9" s="412"/>
      <c r="B9" s="58"/>
      <c r="C9" s="37"/>
      <c r="D9" s="37"/>
      <c r="E9" s="494" t="s">
        <v>489</v>
      </c>
      <c r="F9" s="495"/>
    </row>
    <row r="10" spans="1:6" s="44" customFormat="1" ht="15.75" thickBot="1">
      <c r="A10" s="412"/>
      <c r="B10" s="58"/>
      <c r="C10" s="37"/>
      <c r="D10" s="37"/>
      <c r="E10" s="55" t="str">
        <f>CRY</f>
        <v>2013-14</v>
      </c>
      <c r="F10" s="113" t="str">
        <f>CRY</f>
        <v>2013-14</v>
      </c>
    </row>
    <row r="11" spans="1:6" s="45" customFormat="1" ht="20.25" customHeight="1" thickBot="1">
      <c r="A11" s="412"/>
      <c r="B11" s="58"/>
      <c r="D11" s="46"/>
      <c r="E11" s="47"/>
      <c r="F11" s="43"/>
    </row>
    <row r="12" spans="1:6" ht="15.75" thickBot="1">
      <c r="A12" s="412"/>
      <c r="B12" s="58"/>
      <c r="C12" s="432" t="s">
        <v>695</v>
      </c>
      <c r="D12" s="432"/>
      <c r="E12" s="48"/>
      <c r="F12" s="114"/>
    </row>
    <row r="13" spans="1:6">
      <c r="A13" s="412" t="s">
        <v>254</v>
      </c>
      <c r="B13" s="379" t="s">
        <v>738</v>
      </c>
      <c r="C13" s="238" t="s">
        <v>3</v>
      </c>
      <c r="D13" s="49"/>
      <c r="E13" s="245">
        <v>476494.43800000002</v>
      </c>
      <c r="F13" s="246">
        <v>0</v>
      </c>
    </row>
    <row r="14" spans="1:6">
      <c r="A14" s="412" t="s">
        <v>255</v>
      </c>
      <c r="B14" s="379" t="s">
        <v>739</v>
      </c>
      <c r="C14" s="238" t="s">
        <v>4</v>
      </c>
      <c r="D14" s="49"/>
      <c r="E14" s="247">
        <v>478515.57799999998</v>
      </c>
      <c r="F14" s="248">
        <v>0</v>
      </c>
    </row>
    <row r="15" spans="1:6">
      <c r="A15" s="412" t="s">
        <v>256</v>
      </c>
      <c r="B15" s="379" t="s">
        <v>740</v>
      </c>
      <c r="C15" s="238" t="s">
        <v>5</v>
      </c>
      <c r="D15" s="49"/>
      <c r="E15" s="247">
        <v>343022.59</v>
      </c>
      <c r="F15" s="248">
        <v>0</v>
      </c>
    </row>
    <row r="16" spans="1:6">
      <c r="A16" s="412" t="s">
        <v>257</v>
      </c>
      <c r="B16" s="379" t="s">
        <v>741</v>
      </c>
      <c r="C16" s="238" t="s">
        <v>6</v>
      </c>
      <c r="D16" s="49"/>
      <c r="E16" s="467">
        <v>246425.541</v>
      </c>
      <c r="F16" s="248">
        <v>0</v>
      </c>
    </row>
    <row r="17" spans="1:6">
      <c r="A17" s="412" t="s">
        <v>258</v>
      </c>
      <c r="B17" s="379" t="s">
        <v>742</v>
      </c>
      <c r="C17" s="238" t="s">
        <v>7</v>
      </c>
      <c r="D17" s="49"/>
      <c r="E17" s="467">
        <v>108485.11599999999</v>
      </c>
      <c r="F17" s="248">
        <v>0</v>
      </c>
    </row>
    <row r="18" spans="1:6">
      <c r="A18" s="412" t="s">
        <v>259</v>
      </c>
      <c r="B18" s="379" t="s">
        <v>743</v>
      </c>
      <c r="C18" s="238" t="s">
        <v>30</v>
      </c>
      <c r="D18" s="49"/>
      <c r="E18" s="467">
        <v>180.33099999999999</v>
      </c>
      <c r="F18" s="248">
        <v>0</v>
      </c>
    </row>
    <row r="19" spans="1:6">
      <c r="A19" s="412" t="s">
        <v>260</v>
      </c>
      <c r="B19" s="379" t="s">
        <v>744</v>
      </c>
      <c r="C19" s="238" t="s">
        <v>25</v>
      </c>
      <c r="D19" s="49"/>
      <c r="E19" s="467">
        <v>13121.804</v>
      </c>
      <c r="F19" s="248">
        <v>0</v>
      </c>
    </row>
    <row r="20" spans="1:6">
      <c r="A20" s="412" t="s">
        <v>261</v>
      </c>
      <c r="B20" s="379" t="s">
        <v>745</v>
      </c>
      <c r="C20" s="238" t="s">
        <v>8</v>
      </c>
      <c r="D20" s="49"/>
      <c r="E20" s="247">
        <v>0</v>
      </c>
      <c r="F20" s="248">
        <v>0</v>
      </c>
    </row>
    <row r="21" spans="1:6">
      <c r="A21" s="412" t="s">
        <v>262</v>
      </c>
      <c r="B21" s="379" t="s">
        <v>746</v>
      </c>
      <c r="C21" s="238" t="s">
        <v>9</v>
      </c>
      <c r="D21" s="49"/>
      <c r="E21" s="247">
        <v>434331.152</v>
      </c>
      <c r="F21" s="248">
        <v>0</v>
      </c>
    </row>
    <row r="22" spans="1:6">
      <c r="A22" s="412" t="s">
        <v>263</v>
      </c>
      <c r="B22" s="379" t="s">
        <v>747</v>
      </c>
      <c r="C22" s="238" t="s">
        <v>26</v>
      </c>
      <c r="D22" s="49"/>
      <c r="E22" s="247">
        <v>0</v>
      </c>
      <c r="F22" s="248">
        <v>0</v>
      </c>
    </row>
    <row r="23" spans="1:6">
      <c r="A23" s="412" t="s">
        <v>264</v>
      </c>
      <c r="B23" s="379" t="s">
        <v>748</v>
      </c>
      <c r="C23" s="238" t="s">
        <v>27</v>
      </c>
      <c r="D23" s="49"/>
      <c r="E23" s="247">
        <v>0</v>
      </c>
      <c r="F23" s="248">
        <v>0</v>
      </c>
    </row>
    <row r="24" spans="1:6">
      <c r="A24" s="412" t="s">
        <v>265</v>
      </c>
      <c r="B24" s="379" t="s">
        <v>749</v>
      </c>
      <c r="C24" s="238" t="s">
        <v>28</v>
      </c>
      <c r="D24" s="49"/>
      <c r="E24" s="247">
        <v>0</v>
      </c>
      <c r="F24" s="248">
        <v>46122.485999999997</v>
      </c>
    </row>
    <row r="25" spans="1:6" ht="15.75" thickBot="1">
      <c r="A25" s="412" t="s">
        <v>266</v>
      </c>
      <c r="B25" s="379" t="s">
        <v>750</v>
      </c>
      <c r="C25" s="238" t="s">
        <v>10</v>
      </c>
      <c r="D25" s="49"/>
      <c r="E25" s="249">
        <v>288003.19300000003</v>
      </c>
      <c r="F25" s="250">
        <v>0</v>
      </c>
    </row>
    <row r="26" spans="1:6" ht="24.75" customHeight="1" thickBot="1">
      <c r="A26" s="412"/>
      <c r="B26" s="380" t="s">
        <v>751</v>
      </c>
      <c r="C26" s="50" t="s">
        <v>12</v>
      </c>
      <c r="D26" s="51" t="s">
        <v>29</v>
      </c>
      <c r="E26" s="252">
        <f>SUM(E13:E25)</f>
        <v>2388579.7429999998</v>
      </c>
      <c r="F26" s="253">
        <f>SUM(F13:F25)</f>
        <v>46122.485999999997</v>
      </c>
    </row>
    <row r="27" spans="1:6" ht="15.75" thickBot="1">
      <c r="A27" s="412"/>
      <c r="B27" s="379"/>
      <c r="C27" s="52"/>
      <c r="D27" s="53"/>
      <c r="E27" s="241"/>
      <c r="F27" s="241"/>
    </row>
    <row r="28" spans="1:6" ht="15.75" thickBot="1">
      <c r="A28" s="412"/>
      <c r="B28" s="379"/>
      <c r="C28" s="432" t="s">
        <v>696</v>
      </c>
      <c r="D28" s="432"/>
      <c r="E28" s="242"/>
      <c r="F28" s="243"/>
    </row>
    <row r="29" spans="1:6">
      <c r="A29" s="412" t="s">
        <v>267</v>
      </c>
      <c r="B29" s="379" t="s">
        <v>752</v>
      </c>
      <c r="C29" s="237" t="s">
        <v>24</v>
      </c>
      <c r="D29" s="49"/>
      <c r="E29" s="245">
        <v>790779.201</v>
      </c>
      <c r="F29" s="246">
        <v>0</v>
      </c>
    </row>
    <row r="30" spans="1:6">
      <c r="A30" s="412" t="s">
        <v>268</v>
      </c>
      <c r="B30" s="379" t="s">
        <v>753</v>
      </c>
      <c r="C30" s="237" t="s">
        <v>269</v>
      </c>
      <c r="D30" s="49"/>
      <c r="E30" s="247">
        <v>186258.84099999999</v>
      </c>
      <c r="F30" s="248">
        <v>0</v>
      </c>
    </row>
    <row r="31" spans="1:6">
      <c r="A31" s="412" t="s">
        <v>270</v>
      </c>
      <c r="B31" s="379" t="s">
        <v>754</v>
      </c>
      <c r="C31" s="237" t="s">
        <v>271</v>
      </c>
      <c r="D31" s="49"/>
      <c r="E31" s="247">
        <v>1020234.637</v>
      </c>
      <c r="F31" s="248">
        <v>0</v>
      </c>
    </row>
    <row r="32" spans="1:6">
      <c r="A32" s="412" t="s">
        <v>272</v>
      </c>
      <c r="B32" s="379" t="s">
        <v>755</v>
      </c>
      <c r="C32" s="237" t="s">
        <v>273</v>
      </c>
      <c r="D32" s="49"/>
      <c r="E32" s="247">
        <v>90182.066999999995</v>
      </c>
      <c r="F32" s="248">
        <v>0</v>
      </c>
    </row>
    <row r="33" spans="1:6">
      <c r="A33" s="412" t="s">
        <v>274</v>
      </c>
      <c r="B33" s="379" t="s">
        <v>756</v>
      </c>
      <c r="C33" s="237" t="s">
        <v>25</v>
      </c>
      <c r="D33" s="49"/>
      <c r="E33" s="247">
        <v>13121.804</v>
      </c>
      <c r="F33" s="248">
        <v>0</v>
      </c>
    </row>
    <row r="34" spans="1:6" ht="15.75" thickBot="1">
      <c r="A34" s="412" t="s">
        <v>275</v>
      </c>
      <c r="B34" s="379" t="s">
        <v>757</v>
      </c>
      <c r="C34" s="237" t="s">
        <v>11</v>
      </c>
      <c r="D34" s="49"/>
      <c r="E34" s="249">
        <v>288003.19300000003</v>
      </c>
      <c r="F34" s="251">
        <v>46122.485999999997</v>
      </c>
    </row>
    <row r="35" spans="1:6" ht="24.75" customHeight="1" thickBot="1">
      <c r="A35" s="412"/>
      <c r="B35" s="380" t="s">
        <v>758</v>
      </c>
      <c r="C35" s="50" t="s">
        <v>22</v>
      </c>
      <c r="D35" s="51" t="s">
        <v>29</v>
      </c>
      <c r="E35" s="252">
        <f>SUM(E29:E34)</f>
        <v>2388579.7429999998</v>
      </c>
      <c r="F35" s="253">
        <f>SUM(F29:F34)</f>
        <v>46122.485999999997</v>
      </c>
    </row>
    <row r="36" spans="1:6" ht="15.75" thickBot="1">
      <c r="A36" s="412"/>
      <c r="B36" s="379"/>
      <c r="C36" s="52"/>
      <c r="D36" s="53"/>
      <c r="E36" s="244"/>
      <c r="F36" s="244"/>
    </row>
    <row r="37" spans="1:6" ht="15.75" thickBot="1">
      <c r="A37" s="412"/>
      <c r="B37" s="379"/>
      <c r="C37" s="432" t="s">
        <v>697</v>
      </c>
      <c r="D37" s="432"/>
      <c r="E37" s="242"/>
      <c r="F37" s="243"/>
    </row>
    <row r="38" spans="1:6">
      <c r="A38" s="412" t="s">
        <v>276</v>
      </c>
      <c r="B38" s="379" t="s">
        <v>759</v>
      </c>
      <c r="C38" s="237" t="s">
        <v>19</v>
      </c>
      <c r="D38" s="49"/>
      <c r="E38" s="245">
        <v>0</v>
      </c>
      <c r="F38" s="246">
        <v>0</v>
      </c>
    </row>
    <row r="39" spans="1:6">
      <c r="A39" s="412" t="s">
        <v>277</v>
      </c>
      <c r="B39" s="379" t="s">
        <v>760</v>
      </c>
      <c r="C39" s="237" t="s">
        <v>20</v>
      </c>
      <c r="D39" s="49"/>
      <c r="E39" s="247">
        <v>0</v>
      </c>
      <c r="F39" s="248">
        <v>0</v>
      </c>
    </row>
    <row r="40" spans="1:6">
      <c r="A40" s="412" t="s">
        <v>278</v>
      </c>
      <c r="B40" s="379" t="s">
        <v>761</v>
      </c>
      <c r="C40" s="239" t="s">
        <v>2528</v>
      </c>
      <c r="D40" s="49"/>
      <c r="E40" s="247"/>
      <c r="F40" s="248"/>
    </row>
    <row r="41" spans="1:6">
      <c r="A41" s="412" t="s">
        <v>279</v>
      </c>
      <c r="B41" s="379" t="s">
        <v>762</v>
      </c>
      <c r="C41" s="239" t="s">
        <v>2533</v>
      </c>
      <c r="D41" s="49"/>
      <c r="E41" s="247"/>
      <c r="F41" s="248"/>
    </row>
    <row r="42" spans="1:6" ht="15.75" thickBot="1">
      <c r="A42" s="412" t="s">
        <v>280</v>
      </c>
      <c r="B42" s="379" t="s">
        <v>763</v>
      </c>
      <c r="C42" s="237" t="s">
        <v>21</v>
      </c>
      <c r="D42" s="49"/>
      <c r="E42" s="249">
        <v>3671.7069999999999</v>
      </c>
      <c r="F42" s="250">
        <v>0</v>
      </c>
    </row>
    <row r="43" spans="1:6" ht="24.75" customHeight="1" thickBot="1">
      <c r="A43" s="412"/>
      <c r="B43" s="380" t="s">
        <v>764</v>
      </c>
      <c r="C43" s="50" t="s">
        <v>23</v>
      </c>
      <c r="D43" s="54" t="s">
        <v>29</v>
      </c>
      <c r="E43" s="252">
        <f>SUM(E38:E42)</f>
        <v>3671.7069999999999</v>
      </c>
      <c r="F43" s="253">
        <f>SUM(F38:F42)</f>
        <v>0</v>
      </c>
    </row>
    <row r="44" spans="1:6">
      <c r="C44" s="37"/>
      <c r="D44" s="37"/>
      <c r="E44" s="37"/>
      <c r="F44" s="37"/>
    </row>
  </sheetData>
  <sheetProtection algorithmName="SHA-256" hashValue="9PFW5+7Kc7eZ53+4OyOrHD/F9q9zTTgf+M3H5rWWFB0=" saltValue="cJ/8jYG0KswW0ICykVgnDw==" spinCount="100000" sheet="1" objects="1" scenarios="1"/>
  <customSheetViews>
    <customSheetView guid="{A51AB549-0C42-4B85-8423-1452DFE041BF}" scale="85" fitToPage="1" hiddenColumns="1" topLeftCell="B4">
      <selection activeCell="G11" sqref="G11"/>
      <pageMargins left="0.7" right="0.7" top="0.75" bottom="0.75" header="0.3" footer="0.3"/>
      <pageSetup paperSize="8" scale="37" fitToHeight="0" orientation="landscape" r:id="rId1"/>
    </customSheetView>
    <customSheetView guid="{376F5C1D-6F31-4243-BDBE-8E248ECE15A1}" scale="85" fitToPage="1" hiddenColumns="1" topLeftCell="B4">
      <selection activeCell="G11" sqref="G11"/>
      <pageMargins left="0.7" right="0.7" top="0.75" bottom="0.75" header="0.3" footer="0.3"/>
      <pageSetup paperSize="8" scale="37" fitToHeight="0" orientation="landscape" r:id="rId2"/>
    </customSheetView>
    <customSheetView guid="{56C267AF-E851-104A-B74F-AA51C7FE6055}" scale="85" fitToPage="1" hiddenColumns="1" topLeftCell="B1">
      <selection activeCell="B10" sqref="B10"/>
      <pageMargins left="0.7" right="0.7" top="0.75" bottom="0.75" header="0.3" footer="0.3"/>
      <pageSetup paperSize="8" scale="37" fitToHeight="0" orientation="landscape" r:id="rId3"/>
    </customSheetView>
  </customSheetViews>
  <mergeCells count="1">
    <mergeCell ref="E9:F9"/>
  </mergeCells>
  <dataValidations count="2">
    <dataValidation type="custom" operator="greaterThanOrEqual" allowBlank="1" showInputMessage="1" showErrorMessage="1" errorTitle="Revenue" error="Must be a number" promptTitle="Revenue" prompt="Enter value for revenue in $ thousands" sqref="E13:F25 E29:F34 E38:F39">
      <formula1>ISNUMBER(E13)</formula1>
    </dataValidation>
    <dataValidation type="custom" operator="greaterThanOrEqual" allowBlank="1" showInputMessage="1" showErrorMessage="1" errorTitle="Revenue" error="Must be a number" promptTitle="Revenue" prompt="Enter value for revenue in $ thousands  _x000a__x000a_This scheme may not be relevant for all businesses. If not relevant, NSP is not required to respond." sqref="E40:F42">
      <formula1>ISNUMBER(E40)</formula1>
    </dataValidation>
  </dataValidations>
  <pageMargins left="0.7" right="0.7" top="0.75" bottom="0.75" header="0.3" footer="0.3"/>
  <pageSetup paperSize="8" scale="37" fitToHeight="0"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fitToPage="1"/>
  </sheetPr>
  <dimension ref="A1:G222"/>
  <sheetViews>
    <sheetView topLeftCell="B1" zoomScale="85" zoomScaleNormal="85" workbookViewId="0">
      <selection activeCell="B1" sqref="B1"/>
    </sheetView>
  </sheetViews>
  <sheetFormatPr defaultColWidth="8.85546875" defaultRowHeight="15"/>
  <cols>
    <col min="1" max="1" width="22.140625" style="420" hidden="1" customWidth="1"/>
    <col min="2" max="2" width="27.42578125" customWidth="1"/>
    <col min="3" max="3" width="76.140625" bestFit="1" customWidth="1"/>
    <col min="4" max="4" width="12.140625" customWidth="1"/>
    <col min="5" max="5" width="36" customWidth="1"/>
    <col min="6" max="6" width="32.140625" customWidth="1"/>
  </cols>
  <sheetData>
    <row r="1" spans="1:7" ht="24" customHeight="1">
      <c r="A1" s="458"/>
      <c r="B1" s="371"/>
      <c r="C1" s="56" t="s">
        <v>239</v>
      </c>
      <c r="D1" s="57"/>
      <c r="E1" s="57"/>
      <c r="F1" s="282" t="s">
        <v>703</v>
      </c>
      <c r="G1" s="58"/>
    </row>
    <row r="2" spans="1:7" ht="24" customHeight="1">
      <c r="A2" s="458"/>
      <c r="B2" s="371"/>
      <c r="C2" s="164" t="str">
        <f>TradingName</f>
        <v>Ausgrid</v>
      </c>
      <c r="D2" s="57"/>
      <c r="E2" s="57"/>
      <c r="F2" s="57"/>
      <c r="G2" s="58"/>
    </row>
    <row r="3" spans="1:7" ht="24" customHeight="1">
      <c r="A3" s="458"/>
      <c r="B3" s="371"/>
      <c r="C3" s="56" t="str">
        <f>CONCATENATE("Benchmarking RIN response ",CRY)</f>
        <v>Benchmarking RIN response 2013-14</v>
      </c>
      <c r="D3" s="60"/>
      <c r="E3" s="60"/>
      <c r="F3" s="60"/>
      <c r="G3" s="58"/>
    </row>
    <row r="4" spans="1:7" ht="24" customHeight="1">
      <c r="A4" s="458"/>
      <c r="B4" s="371"/>
      <c r="C4" s="61" t="s">
        <v>698</v>
      </c>
      <c r="D4" s="62"/>
      <c r="E4" s="62"/>
      <c r="F4" s="62"/>
      <c r="G4" s="58"/>
    </row>
    <row r="5" spans="1:7">
      <c r="A5" s="458"/>
      <c r="B5" s="371"/>
      <c r="C5" s="58"/>
      <c r="D5" s="58"/>
      <c r="E5" s="58"/>
      <c r="F5" s="58"/>
      <c r="G5" s="58"/>
    </row>
    <row r="6" spans="1:7" ht="34.5" customHeight="1">
      <c r="A6" s="458"/>
      <c r="B6" s="371"/>
      <c r="C6" s="41"/>
      <c r="D6" s="58"/>
      <c r="E6" s="58"/>
      <c r="F6" s="58"/>
      <c r="G6" s="58"/>
    </row>
    <row r="7" spans="1:7" s="58" customFormat="1" ht="18" customHeight="1">
      <c r="A7" s="460"/>
      <c r="B7" s="360"/>
      <c r="C7" s="369" t="s">
        <v>241</v>
      </c>
      <c r="D7" s="369"/>
      <c r="E7" s="369"/>
      <c r="F7" s="369"/>
    </row>
    <row r="8" spans="1:7" s="58" customFormat="1" ht="23.25" customHeight="1">
      <c r="A8" s="460"/>
      <c r="B8" s="360"/>
      <c r="C8" s="463" t="str">
        <f>CONCATENATE(TradingName, " must fill in opex in table 3.2.1 for opex categories reported in response to its annual reporting RIN.")</f>
        <v>Ausgrid must fill in opex in table 3.2.1 for opex categories reported in response to its annual reporting RIN.</v>
      </c>
      <c r="D8" s="370"/>
      <c r="E8" s="370"/>
      <c r="F8" s="370"/>
    </row>
    <row r="9" spans="1:7">
      <c r="A9" s="460"/>
      <c r="B9" s="360"/>
      <c r="C9" s="58"/>
      <c r="D9" s="58"/>
      <c r="E9" s="58"/>
      <c r="F9" s="58"/>
      <c r="G9" s="58"/>
    </row>
    <row r="10" spans="1:7" ht="15.75" thickBot="1">
      <c r="A10" s="460"/>
      <c r="B10" s="360"/>
      <c r="C10" s="58"/>
      <c r="D10" s="58"/>
      <c r="E10" s="58"/>
      <c r="F10" s="58"/>
      <c r="G10" s="58"/>
    </row>
    <row r="11" spans="1:7" ht="16.5" thickBot="1">
      <c r="A11" s="460"/>
      <c r="B11" s="360"/>
      <c r="C11" s="67"/>
      <c r="D11" s="58"/>
      <c r="E11" s="278" t="s">
        <v>0</v>
      </c>
      <c r="F11" s="279" t="s">
        <v>13</v>
      </c>
      <c r="G11" s="58"/>
    </row>
    <row r="12" spans="1:7" ht="30" customHeight="1" thickBot="1">
      <c r="A12" s="460"/>
      <c r="B12" s="360"/>
      <c r="C12" s="58"/>
      <c r="D12" s="58"/>
      <c r="E12" s="496" t="s">
        <v>489</v>
      </c>
      <c r="F12" s="497"/>
      <c r="G12" s="58"/>
    </row>
    <row r="13" spans="1:7" s="6" customFormat="1" ht="18.75" customHeight="1" thickBot="1">
      <c r="A13" s="460"/>
      <c r="B13" s="360"/>
      <c r="C13" s="58"/>
      <c r="D13" s="58"/>
      <c r="E13" s="280" t="str">
        <f>CRY</f>
        <v>2013-14</v>
      </c>
      <c r="F13" s="277" t="str">
        <f>CRY</f>
        <v>2013-14</v>
      </c>
      <c r="G13" s="58"/>
    </row>
    <row r="14" spans="1:7" s="6" customFormat="1" ht="18.75" customHeight="1">
      <c r="A14" s="460"/>
      <c r="B14" s="360"/>
      <c r="C14" s="58"/>
      <c r="D14" s="58"/>
      <c r="E14" s="440"/>
      <c r="F14" s="440"/>
      <c r="G14" s="58"/>
    </row>
    <row r="15" spans="1:7" s="66" customFormat="1">
      <c r="A15" s="460"/>
      <c r="B15" s="360"/>
      <c r="C15" s="432" t="s">
        <v>699</v>
      </c>
      <c r="D15" s="432"/>
      <c r="E15" s="432"/>
      <c r="F15" s="432"/>
    </row>
    <row r="16" spans="1:7" s="1" customFormat="1" ht="24" customHeight="1" thickBot="1">
      <c r="A16" s="460"/>
      <c r="B16" s="360"/>
      <c r="D16" s="275"/>
      <c r="E16" s="276"/>
      <c r="F16" s="275"/>
      <c r="G16" s="67"/>
    </row>
    <row r="17" spans="1:6" s="58" customFormat="1" ht="20.25" customHeight="1" thickBot="1">
      <c r="A17" s="460"/>
      <c r="B17" s="360"/>
      <c r="C17" s="268" t="s">
        <v>281</v>
      </c>
      <c r="D17" s="71"/>
      <c r="E17" s="7"/>
      <c r="F17" s="267"/>
    </row>
    <row r="18" spans="1:6" s="58" customFormat="1">
      <c r="A18" s="460"/>
      <c r="B18" s="381" t="s">
        <v>765</v>
      </c>
      <c r="C18" s="433" t="s">
        <v>2860</v>
      </c>
      <c r="D18" s="9"/>
      <c r="E18" s="254">
        <v>18993.380229999995</v>
      </c>
      <c r="F18" s="255">
        <v>0</v>
      </c>
    </row>
    <row r="19" spans="1:6" s="58" customFormat="1">
      <c r="A19" s="460"/>
      <c r="B19" s="381" t="s">
        <v>766</v>
      </c>
      <c r="C19" s="434" t="s">
        <v>2861</v>
      </c>
      <c r="D19" s="9"/>
      <c r="E19" s="256">
        <v>1940.475620000002</v>
      </c>
      <c r="F19" s="257">
        <v>0</v>
      </c>
    </row>
    <row r="20" spans="1:6" s="58" customFormat="1">
      <c r="A20" s="460"/>
      <c r="B20" s="381" t="s">
        <v>767</v>
      </c>
      <c r="C20" s="434" t="s">
        <v>2862</v>
      </c>
      <c r="D20" s="9"/>
      <c r="E20" s="256">
        <v>4700.1482098649367</v>
      </c>
      <c r="F20" s="257">
        <v>58.482638691312943</v>
      </c>
    </row>
    <row r="21" spans="1:6" s="58" customFormat="1">
      <c r="A21" s="460"/>
      <c r="B21" s="381" t="s">
        <v>768</v>
      </c>
      <c r="C21" s="434" t="s">
        <v>2863</v>
      </c>
      <c r="D21" s="9"/>
      <c r="E21" s="256">
        <v>16797.525819999995</v>
      </c>
      <c r="F21" s="257">
        <v>16.094143975274456</v>
      </c>
    </row>
    <row r="22" spans="1:6" s="58" customFormat="1">
      <c r="A22" s="460"/>
      <c r="B22" s="381" t="s">
        <v>769</v>
      </c>
      <c r="C22" s="434" t="s">
        <v>2864</v>
      </c>
      <c r="D22" s="9"/>
      <c r="E22" s="256">
        <v>39979.469704738076</v>
      </c>
      <c r="F22" s="257">
        <v>132.65115748584731</v>
      </c>
    </row>
    <row r="23" spans="1:6" s="58" customFormat="1">
      <c r="A23" s="460"/>
      <c r="B23" s="381" t="s">
        <v>770</v>
      </c>
      <c r="C23" s="434" t="s">
        <v>2865</v>
      </c>
      <c r="D23" s="9"/>
      <c r="E23" s="256">
        <v>45402.442379351596</v>
      </c>
      <c r="F23" s="257">
        <v>5.6234963094776977E-2</v>
      </c>
    </row>
    <row r="24" spans="1:6" s="58" customFormat="1">
      <c r="A24" s="460"/>
      <c r="B24" s="381" t="s">
        <v>771</v>
      </c>
      <c r="C24" s="434" t="s">
        <v>2866</v>
      </c>
      <c r="D24" s="9"/>
      <c r="E24" s="256">
        <v>31323.072437208994</v>
      </c>
      <c r="F24" s="257">
        <v>77.38168253883012</v>
      </c>
    </row>
    <row r="25" spans="1:6" s="58" customFormat="1">
      <c r="A25" s="460"/>
      <c r="B25" s="381" t="s">
        <v>772</v>
      </c>
      <c r="C25" s="434" t="s">
        <v>2867</v>
      </c>
      <c r="D25" s="9"/>
      <c r="E25" s="256">
        <v>29973.958491464728</v>
      </c>
      <c r="F25" s="257">
        <v>95.725596310747306</v>
      </c>
    </row>
    <row r="26" spans="1:6" s="58" customFormat="1">
      <c r="A26" s="460"/>
      <c r="B26" s="381" t="s">
        <v>773</v>
      </c>
      <c r="C26" s="434" t="s">
        <v>21</v>
      </c>
      <c r="D26" s="9"/>
      <c r="E26" s="256">
        <v>-2879.3143167006206</v>
      </c>
      <c r="F26" s="257">
        <v>264.49274301677758</v>
      </c>
    </row>
    <row r="27" spans="1:6" s="58" customFormat="1">
      <c r="A27" s="460"/>
      <c r="B27" s="381" t="s">
        <v>774</v>
      </c>
      <c r="C27" s="434" t="s">
        <v>2868</v>
      </c>
      <c r="D27" s="9"/>
      <c r="E27" s="256"/>
      <c r="F27" s="257"/>
    </row>
    <row r="28" spans="1:6" s="58" customFormat="1">
      <c r="A28" s="460"/>
      <c r="B28" s="381" t="s">
        <v>775</v>
      </c>
      <c r="C28" s="434" t="s">
        <v>2869</v>
      </c>
      <c r="D28" s="9"/>
      <c r="E28" s="256">
        <v>104317.85469000001</v>
      </c>
      <c r="F28" s="257">
        <v>6728.6022099999855</v>
      </c>
    </row>
    <row r="29" spans="1:6" s="58" customFormat="1">
      <c r="A29" s="460"/>
      <c r="B29" s="381" t="s">
        <v>776</v>
      </c>
      <c r="C29" s="434" t="s">
        <v>2870</v>
      </c>
      <c r="D29" s="9"/>
      <c r="E29" s="256">
        <v>61667.190660000015</v>
      </c>
      <c r="F29" s="257">
        <v>2701.5456300000005</v>
      </c>
    </row>
    <row r="30" spans="1:6" s="58" customFormat="1">
      <c r="A30" s="460"/>
      <c r="B30" s="381" t="s">
        <v>777</v>
      </c>
      <c r="C30" s="434" t="s">
        <v>2871</v>
      </c>
      <c r="D30" s="9"/>
      <c r="E30" s="256">
        <v>50589.137579999988</v>
      </c>
      <c r="F30" s="257">
        <v>7474.3559100000011</v>
      </c>
    </row>
    <row r="31" spans="1:6" s="58" customFormat="1">
      <c r="A31" s="460"/>
      <c r="B31" s="381" t="s">
        <v>778</v>
      </c>
      <c r="C31" s="434" t="s">
        <v>2872</v>
      </c>
      <c r="D31" s="9"/>
      <c r="E31" s="256">
        <v>9319.4609</v>
      </c>
      <c r="F31" s="257">
        <v>101.71805999999999</v>
      </c>
    </row>
    <row r="32" spans="1:6" s="58" customFormat="1">
      <c r="A32" s="460"/>
      <c r="B32" s="381" t="s">
        <v>779</v>
      </c>
      <c r="C32" s="434" t="s">
        <v>2873</v>
      </c>
      <c r="D32" s="9"/>
      <c r="E32" s="256">
        <v>42114.651400000061</v>
      </c>
      <c r="F32" s="257">
        <v>3684.1545400000009</v>
      </c>
    </row>
    <row r="33" spans="1:6" s="58" customFormat="1">
      <c r="A33" s="460"/>
      <c r="B33" s="381" t="s">
        <v>780</v>
      </c>
      <c r="C33" s="434" t="s">
        <v>2874</v>
      </c>
      <c r="D33" s="9"/>
      <c r="E33" s="256"/>
      <c r="F33" s="257"/>
    </row>
    <row r="34" spans="1:6" s="58" customFormat="1">
      <c r="A34" s="460"/>
      <c r="B34" s="381" t="s">
        <v>781</v>
      </c>
      <c r="C34" s="434" t="s">
        <v>2875</v>
      </c>
      <c r="D34" s="9"/>
      <c r="E34" s="256">
        <v>4779.8365999999987</v>
      </c>
      <c r="F34" s="257">
        <v>0</v>
      </c>
    </row>
    <row r="35" spans="1:6" s="58" customFormat="1">
      <c r="A35" s="460"/>
      <c r="B35" s="381" t="s">
        <v>782</v>
      </c>
      <c r="C35" s="434" t="s">
        <v>2876</v>
      </c>
      <c r="D35" s="9"/>
      <c r="E35" s="256">
        <v>19090.991750000001</v>
      </c>
      <c r="F35" s="257">
        <v>0</v>
      </c>
    </row>
    <row r="36" spans="1:6" s="58" customFormat="1" ht="30">
      <c r="A36" s="460"/>
      <c r="B36" s="381" t="s">
        <v>783</v>
      </c>
      <c r="C36" s="434" t="s">
        <v>2877</v>
      </c>
      <c r="D36" s="9"/>
      <c r="E36" s="256">
        <v>35290.479182502982</v>
      </c>
      <c r="F36" s="257">
        <v>0</v>
      </c>
    </row>
    <row r="37" spans="1:6" s="58" customFormat="1">
      <c r="A37" s="460"/>
      <c r="B37" s="381" t="s">
        <v>784</v>
      </c>
      <c r="C37" s="434" t="s">
        <v>2878</v>
      </c>
      <c r="D37" s="9"/>
      <c r="E37" s="256">
        <v>5596.0238533624988</v>
      </c>
      <c r="F37" s="257">
        <v>136.51605663750001</v>
      </c>
    </row>
    <row r="38" spans="1:6" s="58" customFormat="1">
      <c r="A38" s="460"/>
      <c r="B38" s="381" t="s">
        <v>785</v>
      </c>
      <c r="C38" s="434" t="s">
        <v>2879</v>
      </c>
      <c r="D38" s="9"/>
      <c r="E38" s="256">
        <v>2904.4343100736996</v>
      </c>
      <c r="F38" s="257">
        <v>0</v>
      </c>
    </row>
    <row r="39" spans="1:6" s="58" customFormat="1">
      <c r="A39" s="460"/>
      <c r="B39" s="381" t="s">
        <v>786</v>
      </c>
      <c r="C39" s="434" t="s">
        <v>2880</v>
      </c>
      <c r="D39" s="9"/>
      <c r="E39" s="256">
        <v>27734.94137</v>
      </c>
      <c r="F39" s="257">
        <v>0</v>
      </c>
    </row>
    <row r="40" spans="1:6" s="58" customFormat="1">
      <c r="A40" s="460"/>
      <c r="B40" s="381" t="s">
        <v>787</v>
      </c>
      <c r="C40" s="434" t="s">
        <v>2881</v>
      </c>
      <c r="D40" s="9"/>
      <c r="E40" s="256">
        <v>1529.2599399999997</v>
      </c>
      <c r="F40" s="257">
        <v>0</v>
      </c>
    </row>
    <row r="41" spans="1:6" s="58" customFormat="1">
      <c r="A41" s="460"/>
      <c r="B41" s="381" t="s">
        <v>788</v>
      </c>
      <c r="C41" s="434" t="s">
        <v>2882</v>
      </c>
      <c r="D41" s="9"/>
      <c r="E41" s="256">
        <v>9164.9701200000072</v>
      </c>
      <c r="F41" s="257">
        <v>0</v>
      </c>
    </row>
    <row r="42" spans="1:6" s="58" customFormat="1">
      <c r="A42" s="460"/>
      <c r="B42" s="381" t="s">
        <v>789</v>
      </c>
      <c r="C42" s="434" t="s">
        <v>2883</v>
      </c>
      <c r="D42" s="9"/>
      <c r="E42" s="256">
        <v>129.10009167200002</v>
      </c>
      <c r="F42" s="257">
        <v>0</v>
      </c>
    </row>
    <row r="43" spans="1:6" s="58" customFormat="1">
      <c r="A43" s="460"/>
      <c r="B43" s="381" t="s">
        <v>790</v>
      </c>
      <c r="C43" s="434" t="s">
        <v>2884</v>
      </c>
      <c r="D43" s="9"/>
      <c r="E43" s="256">
        <v>13672.748418540727</v>
      </c>
      <c r="F43" s="257">
        <v>195.00340382902496</v>
      </c>
    </row>
    <row r="44" spans="1:6" s="58" customFormat="1">
      <c r="A44" s="460"/>
      <c r="B44" s="381" t="s">
        <v>791</v>
      </c>
      <c r="C44" s="434"/>
      <c r="D44" s="9"/>
      <c r="E44" s="256"/>
      <c r="F44" s="257"/>
    </row>
    <row r="45" spans="1:6" s="58" customFormat="1">
      <c r="A45" s="460"/>
      <c r="B45" s="381" t="s">
        <v>792</v>
      </c>
      <c r="C45" s="434"/>
      <c r="D45" s="9"/>
      <c r="E45" s="256"/>
      <c r="F45" s="257"/>
    </row>
    <row r="46" spans="1:6" s="58" customFormat="1">
      <c r="A46" s="460"/>
      <c r="B46" s="381" t="s">
        <v>793</v>
      </c>
      <c r="C46" s="434"/>
      <c r="D46" s="9"/>
      <c r="E46" s="256"/>
      <c r="F46" s="257"/>
    </row>
    <row r="47" spans="1:6" s="58" customFormat="1">
      <c r="A47" s="460"/>
      <c r="B47" s="381" t="s">
        <v>794</v>
      </c>
      <c r="C47" s="434"/>
      <c r="D47" s="9"/>
      <c r="E47" s="256"/>
      <c r="F47" s="257"/>
    </row>
    <row r="48" spans="1:6" s="58" customFormat="1">
      <c r="A48" s="460"/>
      <c r="B48" s="381" t="s">
        <v>795</v>
      </c>
      <c r="C48" s="434"/>
      <c r="D48" s="9"/>
      <c r="E48" s="256"/>
      <c r="F48" s="257"/>
    </row>
    <row r="49" spans="1:7">
      <c r="A49" s="460"/>
      <c r="B49" s="381" t="s">
        <v>796</v>
      </c>
      <c r="C49" s="434"/>
      <c r="D49" s="9"/>
      <c r="E49" s="256"/>
      <c r="F49" s="257"/>
      <c r="G49" s="58"/>
    </row>
    <row r="50" spans="1:7">
      <c r="A50" s="460"/>
      <c r="B50" s="381" t="s">
        <v>797</v>
      </c>
      <c r="C50" s="434"/>
      <c r="D50" s="9"/>
      <c r="E50" s="256"/>
      <c r="F50" s="257"/>
      <c r="G50" s="58"/>
    </row>
    <row r="51" spans="1:7">
      <c r="A51" s="460"/>
      <c r="B51" s="381" t="s">
        <v>798</v>
      </c>
      <c r="C51" s="434"/>
      <c r="D51" s="9"/>
      <c r="E51" s="256"/>
      <c r="F51" s="257"/>
      <c r="G51" s="58"/>
    </row>
    <row r="52" spans="1:7">
      <c r="A52" s="460"/>
      <c r="B52" s="381" t="s">
        <v>799</v>
      </c>
      <c r="C52" s="434"/>
      <c r="D52" s="9"/>
      <c r="E52" s="256"/>
      <c r="F52" s="257"/>
      <c r="G52" s="58"/>
    </row>
    <row r="53" spans="1:7">
      <c r="A53" s="460"/>
      <c r="B53" s="381" t="s">
        <v>800</v>
      </c>
      <c r="C53" s="434"/>
      <c r="D53" s="9"/>
      <c r="E53" s="256"/>
      <c r="F53" s="257"/>
      <c r="G53" s="58"/>
    </row>
    <row r="54" spans="1:7">
      <c r="A54" s="460"/>
      <c r="B54" s="381" t="s">
        <v>801</v>
      </c>
      <c r="C54" s="434"/>
      <c r="D54" s="9"/>
      <c r="E54" s="256"/>
      <c r="F54" s="257"/>
      <c r="G54" s="58"/>
    </row>
    <row r="55" spans="1:7">
      <c r="A55" s="460"/>
      <c r="B55" s="381" t="s">
        <v>802</v>
      </c>
      <c r="C55" s="434"/>
      <c r="D55" s="9"/>
      <c r="E55" s="256"/>
      <c r="F55" s="257"/>
      <c r="G55" s="58"/>
    </row>
    <row r="56" spans="1:7">
      <c r="A56" s="460"/>
      <c r="B56" s="381" t="s">
        <v>803</v>
      </c>
      <c r="C56" s="434"/>
      <c r="D56" s="9"/>
      <c r="E56" s="256"/>
      <c r="F56" s="257"/>
      <c r="G56" s="58"/>
    </row>
    <row r="57" spans="1:7">
      <c r="A57" s="460"/>
      <c r="B57" s="381" t="s">
        <v>804</v>
      </c>
      <c r="C57" s="434"/>
      <c r="D57" s="9"/>
      <c r="E57" s="256"/>
      <c r="F57" s="257"/>
      <c r="G57" s="58"/>
    </row>
    <row r="58" spans="1:7">
      <c r="A58" s="460"/>
      <c r="B58" s="381" t="s">
        <v>805</v>
      </c>
      <c r="C58" s="434"/>
      <c r="D58" s="9"/>
      <c r="E58" s="256"/>
      <c r="F58" s="257"/>
      <c r="G58" s="58"/>
    </row>
    <row r="59" spans="1:7" ht="15.75" thickBot="1">
      <c r="A59" s="460"/>
      <c r="B59" s="381" t="s">
        <v>936</v>
      </c>
      <c r="C59" s="435"/>
      <c r="D59" s="9"/>
      <c r="E59" s="258"/>
      <c r="F59" s="259"/>
      <c r="G59" s="58"/>
    </row>
    <row r="60" spans="1:7" s="72" customFormat="1" ht="15.75" thickBot="1">
      <c r="A60" s="460" t="s">
        <v>283</v>
      </c>
      <c r="B60" s="382" t="s">
        <v>806</v>
      </c>
      <c r="C60" s="73" t="s">
        <v>31</v>
      </c>
      <c r="D60" s="155" t="s">
        <v>282</v>
      </c>
      <c r="E60" s="260">
        <f>SUM(E18:E59)</f>
        <v>574132.23944207956</v>
      </c>
      <c r="F60" s="261">
        <f>SUM(F18:F59)</f>
        <v>21666.780007448397</v>
      </c>
      <c r="G60" s="66"/>
    </row>
    <row r="61" spans="1:7">
      <c r="A61" s="460"/>
      <c r="B61" s="383"/>
      <c r="C61" s="4"/>
      <c r="D61" s="58"/>
      <c r="E61" s="262"/>
      <c r="F61" s="263"/>
      <c r="G61" s="58"/>
    </row>
    <row r="62" spans="1:7" ht="15.75" thickBot="1">
      <c r="A62" s="460"/>
      <c r="C62" s="4"/>
      <c r="D62" s="58"/>
      <c r="E62" s="58"/>
      <c r="F62" s="58"/>
      <c r="G62" s="58"/>
    </row>
    <row r="63" spans="1:7" s="58" customFormat="1" ht="15.75" thickBot="1">
      <c r="A63" s="460"/>
      <c r="C63" s="268" t="s">
        <v>683</v>
      </c>
      <c r="D63" s="71"/>
      <c r="E63" s="271" t="str">
        <f>CRY</f>
        <v>2013-14</v>
      </c>
      <c r="F63" s="272" t="str">
        <f>CRY</f>
        <v>2013-14</v>
      </c>
    </row>
    <row r="64" spans="1:7" s="58" customFormat="1">
      <c r="A64" s="460"/>
      <c r="B64" s="382" t="s">
        <v>807</v>
      </c>
      <c r="C64" s="436" t="s">
        <v>2885</v>
      </c>
      <c r="D64" s="9"/>
      <c r="E64" s="269">
        <v>0</v>
      </c>
      <c r="F64" s="270">
        <v>0</v>
      </c>
    </row>
    <row r="65" spans="1:6" s="58" customFormat="1">
      <c r="A65" s="460"/>
      <c r="B65" s="381" t="s">
        <v>808</v>
      </c>
      <c r="C65" s="437" t="s">
        <v>2860</v>
      </c>
      <c r="D65" s="9"/>
      <c r="E65" s="247">
        <v>18993.380229999995</v>
      </c>
      <c r="F65" s="248">
        <v>0</v>
      </c>
    </row>
    <row r="66" spans="1:6" s="58" customFormat="1">
      <c r="A66" s="460"/>
      <c r="B66" s="381" t="s">
        <v>809</v>
      </c>
      <c r="C66" s="437" t="s">
        <v>2861</v>
      </c>
      <c r="D66" s="9"/>
      <c r="E66" s="247">
        <v>1940.475620000002</v>
      </c>
      <c r="F66" s="248">
        <v>0</v>
      </c>
    </row>
    <row r="67" spans="1:6" s="58" customFormat="1">
      <c r="A67" s="460"/>
      <c r="B67" s="381" t="s">
        <v>810</v>
      </c>
      <c r="C67" s="437" t="s">
        <v>2862</v>
      </c>
      <c r="D67" s="9"/>
      <c r="E67" s="247">
        <v>4700.1482098649367</v>
      </c>
      <c r="F67" s="248">
        <v>58.482638691312943</v>
      </c>
    </row>
    <row r="68" spans="1:6" s="58" customFormat="1">
      <c r="A68" s="460"/>
      <c r="B68" s="381" t="s">
        <v>811</v>
      </c>
      <c r="C68" s="437" t="s">
        <v>2863</v>
      </c>
      <c r="D68" s="9"/>
      <c r="E68" s="247">
        <v>16797.525819999995</v>
      </c>
      <c r="F68" s="248">
        <v>16.094143975274456</v>
      </c>
    </row>
    <row r="69" spans="1:6" s="58" customFormat="1">
      <c r="A69" s="460"/>
      <c r="B69" s="381" t="s">
        <v>812</v>
      </c>
      <c r="C69" s="437" t="s">
        <v>2864</v>
      </c>
      <c r="D69" s="9"/>
      <c r="E69" s="247">
        <v>39979.469704738076</v>
      </c>
      <c r="F69" s="248">
        <v>132.65115748584731</v>
      </c>
    </row>
    <row r="70" spans="1:6" s="58" customFormat="1">
      <c r="A70" s="460"/>
      <c r="B70" s="381" t="s">
        <v>813</v>
      </c>
      <c r="C70" s="437" t="s">
        <v>2865</v>
      </c>
      <c r="D70" s="9"/>
      <c r="E70" s="247">
        <v>45402.442379351596</v>
      </c>
      <c r="F70" s="248">
        <v>5.6234963094776977E-2</v>
      </c>
    </row>
    <row r="71" spans="1:6" s="58" customFormat="1">
      <c r="A71" s="460"/>
      <c r="B71" s="381" t="s">
        <v>814</v>
      </c>
      <c r="C71" s="437" t="s">
        <v>2866</v>
      </c>
      <c r="D71" s="9"/>
      <c r="E71" s="247">
        <v>31323.072437208994</v>
      </c>
      <c r="F71" s="248">
        <v>77.38168253883012</v>
      </c>
    </row>
    <row r="72" spans="1:6" s="58" customFormat="1">
      <c r="A72" s="460"/>
      <c r="B72" s="381" t="s">
        <v>815</v>
      </c>
      <c r="C72" s="437" t="s">
        <v>2867</v>
      </c>
      <c r="D72" s="9"/>
      <c r="E72" s="247">
        <v>29973.958491464728</v>
      </c>
      <c r="F72" s="248">
        <v>95.725596310747306</v>
      </c>
    </row>
    <row r="73" spans="1:6" s="58" customFormat="1">
      <c r="A73" s="460"/>
      <c r="B73" s="381" t="s">
        <v>816</v>
      </c>
      <c r="C73" s="437" t="s">
        <v>21</v>
      </c>
      <c r="D73" s="9"/>
      <c r="E73" s="247">
        <v>-2879.3143167006206</v>
      </c>
      <c r="F73" s="248">
        <v>264.49274301677758</v>
      </c>
    </row>
    <row r="74" spans="1:6" s="58" customFormat="1">
      <c r="A74" s="460"/>
      <c r="B74" s="381" t="s">
        <v>817</v>
      </c>
      <c r="C74" s="437" t="s">
        <v>2868</v>
      </c>
      <c r="D74" s="9"/>
      <c r="E74" s="247"/>
      <c r="F74" s="248"/>
    </row>
    <row r="75" spans="1:6" s="58" customFormat="1">
      <c r="A75" s="460"/>
      <c r="B75" s="381" t="s">
        <v>818</v>
      </c>
      <c r="C75" s="437" t="s">
        <v>2869</v>
      </c>
      <c r="D75" s="9"/>
      <c r="E75" s="247">
        <v>104317.85469000001</v>
      </c>
      <c r="F75" s="248">
        <v>6728.6022099999855</v>
      </c>
    </row>
    <row r="76" spans="1:6" s="58" customFormat="1">
      <c r="A76" s="460"/>
      <c r="B76" s="381" t="s">
        <v>819</v>
      </c>
      <c r="C76" s="437" t="s">
        <v>2870</v>
      </c>
      <c r="D76" s="9"/>
      <c r="E76" s="247">
        <v>61667.190660000015</v>
      </c>
      <c r="F76" s="248">
        <v>2701.5456300000005</v>
      </c>
    </row>
    <row r="77" spans="1:6" s="58" customFormat="1">
      <c r="A77" s="460"/>
      <c r="B77" s="381" t="s">
        <v>820</v>
      </c>
      <c r="C77" s="437" t="s">
        <v>2871</v>
      </c>
      <c r="D77" s="9"/>
      <c r="E77" s="247">
        <v>50589.137579999988</v>
      </c>
      <c r="F77" s="248">
        <v>7474.3559100000011</v>
      </c>
    </row>
    <row r="78" spans="1:6" s="58" customFormat="1">
      <c r="A78" s="460"/>
      <c r="B78" s="381" t="s">
        <v>821</v>
      </c>
      <c r="C78" s="437" t="s">
        <v>2872</v>
      </c>
      <c r="D78" s="9"/>
      <c r="E78" s="247">
        <v>9319.4609</v>
      </c>
      <c r="F78" s="248">
        <v>101.71805999999999</v>
      </c>
    </row>
    <row r="79" spans="1:6" s="58" customFormat="1">
      <c r="A79" s="460"/>
      <c r="B79" s="381" t="s">
        <v>822</v>
      </c>
      <c r="C79" s="437" t="s">
        <v>2873</v>
      </c>
      <c r="D79" s="9"/>
      <c r="E79" s="247">
        <v>42114.651400000061</v>
      </c>
      <c r="F79" s="248">
        <v>3684.1545400000009</v>
      </c>
    </row>
    <row r="80" spans="1:6" s="58" customFormat="1">
      <c r="A80" s="460"/>
      <c r="B80" s="381" t="s">
        <v>823</v>
      </c>
      <c r="C80" s="437" t="s">
        <v>2874</v>
      </c>
      <c r="D80" s="9"/>
      <c r="E80" s="247"/>
      <c r="F80" s="248"/>
    </row>
    <row r="81" spans="1:7" s="58" customFormat="1">
      <c r="A81" s="460"/>
      <c r="B81" s="381" t="s">
        <v>824</v>
      </c>
      <c r="C81" s="437" t="s">
        <v>2875</v>
      </c>
      <c r="D81" s="9"/>
      <c r="E81" s="247">
        <v>4779.8365999999987</v>
      </c>
      <c r="F81" s="248">
        <v>0</v>
      </c>
    </row>
    <row r="82" spans="1:7" s="58" customFormat="1">
      <c r="A82" s="460"/>
      <c r="B82" s="381" t="s">
        <v>825</v>
      </c>
      <c r="C82" s="437" t="s">
        <v>2876</v>
      </c>
      <c r="D82" s="9"/>
      <c r="E82" s="247">
        <v>19090.991750000001</v>
      </c>
      <c r="F82" s="248">
        <v>0</v>
      </c>
    </row>
    <row r="83" spans="1:7" s="58" customFormat="1" ht="30">
      <c r="A83" s="460"/>
      <c r="B83" s="381" t="s">
        <v>826</v>
      </c>
      <c r="C83" s="437" t="s">
        <v>2877</v>
      </c>
      <c r="D83" s="9"/>
      <c r="E83" s="247">
        <v>35290.479182502982</v>
      </c>
      <c r="F83" s="248">
        <v>0</v>
      </c>
    </row>
    <row r="84" spans="1:7" s="58" customFormat="1">
      <c r="A84" s="460"/>
      <c r="B84" s="381" t="s">
        <v>827</v>
      </c>
      <c r="C84" s="437" t="s">
        <v>2878</v>
      </c>
      <c r="D84" s="9"/>
      <c r="E84" s="247">
        <v>5596.0238533624988</v>
      </c>
      <c r="F84" s="248">
        <v>136.51605663750001</v>
      </c>
    </row>
    <row r="85" spans="1:7" s="58" customFormat="1">
      <c r="A85" s="460"/>
      <c r="B85" s="381" t="s">
        <v>828</v>
      </c>
      <c r="C85" s="437" t="s">
        <v>2879</v>
      </c>
      <c r="D85" s="9"/>
      <c r="E85" s="247">
        <v>2904.4343100736996</v>
      </c>
      <c r="F85" s="248">
        <v>0</v>
      </c>
    </row>
    <row r="86" spans="1:7" s="58" customFormat="1">
      <c r="A86" s="460"/>
      <c r="B86" s="381" t="s">
        <v>829</v>
      </c>
      <c r="C86" s="437" t="s">
        <v>2880</v>
      </c>
      <c r="D86" s="9"/>
      <c r="E86" s="247">
        <v>27734.94137</v>
      </c>
      <c r="F86" s="248">
        <v>0</v>
      </c>
    </row>
    <row r="87" spans="1:7" s="58" customFormat="1">
      <c r="A87" s="460"/>
      <c r="B87" s="381" t="s">
        <v>830</v>
      </c>
      <c r="C87" s="437" t="s">
        <v>2881</v>
      </c>
      <c r="D87" s="9"/>
      <c r="E87" s="247">
        <v>1529.2599399999997</v>
      </c>
      <c r="F87" s="248">
        <v>136.51605663750001</v>
      </c>
    </row>
    <row r="88" spans="1:7" s="58" customFormat="1">
      <c r="A88" s="460"/>
      <c r="B88" s="381" t="s">
        <v>831</v>
      </c>
      <c r="C88" s="437" t="s">
        <v>2882</v>
      </c>
      <c r="D88" s="9"/>
      <c r="E88" s="247">
        <v>9164.9701200000072</v>
      </c>
      <c r="F88" s="248">
        <v>0</v>
      </c>
    </row>
    <row r="89" spans="1:7" s="58" customFormat="1">
      <c r="A89" s="460"/>
      <c r="B89" s="381" t="s">
        <v>832</v>
      </c>
      <c r="C89" s="437" t="s">
        <v>2883</v>
      </c>
      <c r="D89" s="9"/>
      <c r="E89" s="247">
        <v>129.10009167200002</v>
      </c>
      <c r="F89" s="248">
        <v>0</v>
      </c>
    </row>
    <row r="90" spans="1:7" s="58" customFormat="1">
      <c r="A90" s="460"/>
      <c r="B90" s="381" t="s">
        <v>833</v>
      </c>
      <c r="C90" s="437" t="s">
        <v>2884</v>
      </c>
      <c r="D90" s="9"/>
      <c r="E90" s="247">
        <v>13672.748418540727</v>
      </c>
      <c r="F90" s="248">
        <v>195.00340382902496</v>
      </c>
    </row>
    <row r="91" spans="1:7" s="58" customFormat="1">
      <c r="A91" s="460"/>
      <c r="B91" s="381" t="s">
        <v>834</v>
      </c>
      <c r="C91" s="437"/>
      <c r="D91" s="9"/>
      <c r="E91" s="247"/>
      <c r="F91" s="248"/>
    </row>
    <row r="92" spans="1:7" s="58" customFormat="1">
      <c r="A92" s="460"/>
      <c r="B92" s="381" t="s">
        <v>835</v>
      </c>
      <c r="C92" s="437"/>
      <c r="D92" s="9"/>
      <c r="E92" s="247"/>
      <c r="F92" s="248"/>
    </row>
    <row r="93" spans="1:7" s="58" customFormat="1">
      <c r="A93" s="460"/>
      <c r="B93" s="381" t="s">
        <v>836</v>
      </c>
      <c r="C93" s="437"/>
      <c r="D93" s="9"/>
      <c r="E93" s="247"/>
      <c r="F93" s="248"/>
    </row>
    <row r="94" spans="1:7" s="58" customFormat="1">
      <c r="A94" s="460"/>
      <c r="B94" s="381" t="s">
        <v>837</v>
      </c>
      <c r="C94" s="437"/>
      <c r="D94" s="9"/>
      <c r="E94" s="247"/>
      <c r="F94" s="248"/>
    </row>
    <row r="95" spans="1:7">
      <c r="A95" s="460"/>
      <c r="B95" s="381" t="s">
        <v>838</v>
      </c>
      <c r="C95" s="437"/>
      <c r="D95" s="9"/>
      <c r="E95" s="247"/>
      <c r="F95" s="248"/>
      <c r="G95" s="58"/>
    </row>
    <row r="96" spans="1:7">
      <c r="A96" s="460"/>
      <c r="B96" s="381" t="s">
        <v>839</v>
      </c>
      <c r="C96" s="437"/>
      <c r="D96" s="9"/>
      <c r="E96" s="247"/>
      <c r="F96" s="248"/>
      <c r="G96" s="58"/>
    </row>
    <row r="97" spans="1:7">
      <c r="A97" s="460"/>
      <c r="B97" s="381" t="s">
        <v>840</v>
      </c>
      <c r="C97" s="437"/>
      <c r="D97" s="9"/>
      <c r="E97" s="247"/>
      <c r="F97" s="248"/>
      <c r="G97" s="58"/>
    </row>
    <row r="98" spans="1:7">
      <c r="A98" s="460"/>
      <c r="B98" s="381" t="s">
        <v>841</v>
      </c>
      <c r="C98" s="437"/>
      <c r="D98" s="9"/>
      <c r="E98" s="247"/>
      <c r="F98" s="248"/>
      <c r="G98" s="58"/>
    </row>
    <row r="99" spans="1:7">
      <c r="A99" s="460"/>
      <c r="B99" s="381" t="s">
        <v>842</v>
      </c>
      <c r="C99" s="437"/>
      <c r="D99" s="9"/>
      <c r="E99" s="247"/>
      <c r="F99" s="248"/>
      <c r="G99" s="58"/>
    </row>
    <row r="100" spans="1:7">
      <c r="A100" s="460"/>
      <c r="B100" s="381" t="s">
        <v>843</v>
      </c>
      <c r="C100" s="437"/>
      <c r="D100" s="9"/>
      <c r="E100" s="247"/>
      <c r="F100" s="248"/>
      <c r="G100" s="58"/>
    </row>
    <row r="101" spans="1:7">
      <c r="A101" s="460"/>
      <c r="B101" s="381" t="s">
        <v>844</v>
      </c>
      <c r="C101" s="437"/>
      <c r="D101" s="9"/>
      <c r="E101" s="247"/>
      <c r="F101" s="248"/>
      <c r="G101" s="58"/>
    </row>
    <row r="102" spans="1:7">
      <c r="A102" s="460"/>
      <c r="B102" s="381" t="s">
        <v>845</v>
      </c>
      <c r="C102" s="437"/>
      <c r="D102" s="9"/>
      <c r="E102" s="247"/>
      <c r="F102" s="248"/>
      <c r="G102" s="58"/>
    </row>
    <row r="103" spans="1:7">
      <c r="A103" s="460"/>
      <c r="B103" s="381" t="s">
        <v>846</v>
      </c>
      <c r="C103" s="437"/>
      <c r="D103" s="9"/>
      <c r="E103" s="247"/>
      <c r="F103" s="248"/>
      <c r="G103" s="58"/>
    </row>
    <row r="104" spans="1:7">
      <c r="A104" s="460"/>
      <c r="B104" s="381" t="s">
        <v>847</v>
      </c>
      <c r="C104" s="437"/>
      <c r="D104" s="9"/>
      <c r="E104" s="247"/>
      <c r="F104" s="248"/>
      <c r="G104" s="58"/>
    </row>
    <row r="105" spans="1:7" ht="15.75" thickBot="1">
      <c r="A105" s="460"/>
      <c r="B105" s="381" t="s">
        <v>848</v>
      </c>
      <c r="C105" s="438"/>
      <c r="D105" s="9"/>
      <c r="E105" s="249"/>
      <c r="F105" s="250"/>
      <c r="G105" s="58"/>
    </row>
    <row r="106" spans="1:7" s="72" customFormat="1" ht="15.75" thickBot="1">
      <c r="A106" s="460" t="s">
        <v>686</v>
      </c>
      <c r="B106" s="382" t="s">
        <v>849</v>
      </c>
      <c r="C106" s="73" t="s">
        <v>31</v>
      </c>
      <c r="D106" s="155" t="s">
        <v>282</v>
      </c>
      <c r="E106" s="260">
        <f>SUM(E64:E105)</f>
        <v>574132.23944207956</v>
      </c>
      <c r="F106" s="261">
        <f>SUM(F64:F105)</f>
        <v>21803.296064085898</v>
      </c>
      <c r="G106" s="66"/>
    </row>
    <row r="107" spans="1:7" ht="42.75" customHeight="1" thickBot="1">
      <c r="A107" s="460"/>
      <c r="C107" s="4"/>
      <c r="D107" s="58"/>
      <c r="E107" s="262"/>
      <c r="F107" s="263"/>
      <c r="G107" s="58"/>
    </row>
    <row r="108" spans="1:7" s="58" customFormat="1" ht="15.75" thickBot="1">
      <c r="A108" s="460"/>
      <c r="C108" s="268" t="s">
        <v>684</v>
      </c>
      <c r="D108" s="71"/>
      <c r="E108" s="273" t="str">
        <f>CRY</f>
        <v>2013-14</v>
      </c>
      <c r="F108" s="274" t="str">
        <f>CRY</f>
        <v>2013-14</v>
      </c>
    </row>
    <row r="109" spans="1:7" s="58" customFormat="1">
      <c r="A109" s="460"/>
      <c r="B109" s="382" t="s">
        <v>850</v>
      </c>
      <c r="C109" s="436"/>
      <c r="D109" s="9"/>
      <c r="E109" s="245"/>
      <c r="F109" s="246"/>
    </row>
    <row r="110" spans="1:7" s="58" customFormat="1">
      <c r="A110" s="460"/>
      <c r="B110" s="381" t="s">
        <v>851</v>
      </c>
      <c r="C110" s="437"/>
      <c r="D110" s="9"/>
      <c r="E110" s="247"/>
      <c r="F110" s="248"/>
    </row>
    <row r="111" spans="1:7" s="58" customFormat="1">
      <c r="A111" s="460"/>
      <c r="B111" s="381" t="s">
        <v>852</v>
      </c>
      <c r="C111" s="437"/>
      <c r="D111" s="9"/>
      <c r="E111" s="247"/>
      <c r="F111" s="248"/>
    </row>
    <row r="112" spans="1:7" s="58" customFormat="1">
      <c r="A112" s="460"/>
      <c r="B112" s="381" t="s">
        <v>853</v>
      </c>
      <c r="C112" s="437"/>
      <c r="D112" s="9"/>
      <c r="E112" s="247"/>
      <c r="F112" s="248"/>
    </row>
    <row r="113" spans="1:6" s="58" customFormat="1">
      <c r="A113" s="460"/>
      <c r="B113" s="381" t="s">
        <v>854</v>
      </c>
      <c r="C113" s="437"/>
      <c r="D113" s="9"/>
      <c r="E113" s="247"/>
      <c r="F113" s="248"/>
    </row>
    <row r="114" spans="1:6" s="58" customFormat="1">
      <c r="A114" s="460"/>
      <c r="B114" s="381" t="s">
        <v>855</v>
      </c>
      <c r="C114" s="437"/>
      <c r="D114" s="9"/>
      <c r="E114" s="247"/>
      <c r="F114" s="248"/>
    </row>
    <row r="115" spans="1:6" s="58" customFormat="1">
      <c r="A115" s="460"/>
      <c r="B115" s="381" t="s">
        <v>856</v>
      </c>
      <c r="C115" s="437"/>
      <c r="D115" s="9"/>
      <c r="E115" s="247"/>
      <c r="F115" s="248"/>
    </row>
    <row r="116" spans="1:6" s="58" customFormat="1">
      <c r="A116" s="460"/>
      <c r="B116" s="381" t="s">
        <v>857</v>
      </c>
      <c r="C116" s="437"/>
      <c r="D116" s="9"/>
      <c r="E116" s="247"/>
      <c r="F116" s="248"/>
    </row>
    <row r="117" spans="1:6" s="58" customFormat="1">
      <c r="A117" s="460"/>
      <c r="B117" s="381" t="s">
        <v>858</v>
      </c>
      <c r="C117" s="437"/>
      <c r="D117" s="9"/>
      <c r="E117" s="247"/>
      <c r="F117" s="248"/>
    </row>
    <row r="118" spans="1:6" s="58" customFormat="1">
      <c r="A118" s="460"/>
      <c r="B118" s="381" t="s">
        <v>859</v>
      </c>
      <c r="C118" s="437"/>
      <c r="D118" s="9"/>
      <c r="E118" s="247"/>
      <c r="F118" s="248"/>
    </row>
    <row r="119" spans="1:6" s="58" customFormat="1">
      <c r="A119" s="460"/>
      <c r="B119" s="381" t="s">
        <v>860</v>
      </c>
      <c r="C119" s="437"/>
      <c r="D119" s="9"/>
      <c r="E119" s="247"/>
      <c r="F119" s="248"/>
    </row>
    <row r="120" spans="1:6" s="58" customFormat="1">
      <c r="A120" s="460"/>
      <c r="B120" s="381" t="s">
        <v>861</v>
      </c>
      <c r="C120" s="437"/>
      <c r="D120" s="9"/>
      <c r="E120" s="247"/>
      <c r="F120" s="248"/>
    </row>
    <row r="121" spans="1:6" s="58" customFormat="1">
      <c r="A121" s="460"/>
      <c r="B121" s="381" t="s">
        <v>862</v>
      </c>
      <c r="C121" s="437"/>
      <c r="D121" s="9"/>
      <c r="E121" s="247"/>
      <c r="F121" s="248"/>
    </row>
    <row r="122" spans="1:6" s="58" customFormat="1">
      <c r="A122" s="460"/>
      <c r="B122" s="381" t="s">
        <v>863</v>
      </c>
      <c r="C122" s="437"/>
      <c r="D122" s="9"/>
      <c r="E122" s="247"/>
      <c r="F122" s="248"/>
    </row>
    <row r="123" spans="1:6" s="58" customFormat="1">
      <c r="A123" s="460"/>
      <c r="B123" s="381" t="s">
        <v>864</v>
      </c>
      <c r="C123" s="437"/>
      <c r="D123" s="9"/>
      <c r="E123" s="247"/>
      <c r="F123" s="248"/>
    </row>
    <row r="124" spans="1:6" s="58" customFormat="1">
      <c r="A124" s="460"/>
      <c r="B124" s="381" t="s">
        <v>865</v>
      </c>
      <c r="C124" s="437"/>
      <c r="D124" s="9"/>
      <c r="E124" s="247"/>
      <c r="F124" s="248"/>
    </row>
    <row r="125" spans="1:6" s="58" customFormat="1">
      <c r="A125" s="460"/>
      <c r="B125" s="381" t="s">
        <v>866</v>
      </c>
      <c r="C125" s="437"/>
      <c r="D125" s="9"/>
      <c r="E125" s="247"/>
      <c r="F125" s="248"/>
    </row>
    <row r="126" spans="1:6" s="58" customFormat="1">
      <c r="A126" s="460"/>
      <c r="B126" s="381" t="s">
        <v>867</v>
      </c>
      <c r="C126" s="437"/>
      <c r="D126" s="9"/>
      <c r="E126" s="247"/>
      <c r="F126" s="248"/>
    </row>
    <row r="127" spans="1:6" s="58" customFormat="1">
      <c r="A127" s="460"/>
      <c r="B127" s="381" t="s">
        <v>868</v>
      </c>
      <c r="C127" s="437"/>
      <c r="D127" s="9"/>
      <c r="E127" s="247"/>
      <c r="F127" s="248"/>
    </row>
    <row r="128" spans="1:6" s="58" customFormat="1">
      <c r="A128" s="460"/>
      <c r="B128" s="381" t="s">
        <v>869</v>
      </c>
      <c r="C128" s="437"/>
      <c r="D128" s="9"/>
      <c r="E128" s="247"/>
      <c r="F128" s="248"/>
    </row>
    <row r="129" spans="1:7" s="58" customFormat="1">
      <c r="A129" s="460"/>
      <c r="B129" s="381" t="s">
        <v>870</v>
      </c>
      <c r="C129" s="437"/>
      <c r="D129" s="9"/>
      <c r="E129" s="247"/>
      <c r="F129" s="248"/>
    </row>
    <row r="130" spans="1:7" s="58" customFormat="1">
      <c r="A130" s="460"/>
      <c r="B130" s="381" t="s">
        <v>871</v>
      </c>
      <c r="C130" s="437"/>
      <c r="D130" s="9"/>
      <c r="E130" s="247"/>
      <c r="F130" s="248"/>
    </row>
    <row r="131" spans="1:7" s="58" customFormat="1">
      <c r="A131" s="460"/>
      <c r="B131" s="381" t="s">
        <v>872</v>
      </c>
      <c r="C131" s="437"/>
      <c r="D131" s="9"/>
      <c r="E131" s="247"/>
      <c r="F131" s="248"/>
    </row>
    <row r="132" spans="1:7" s="58" customFormat="1">
      <c r="A132" s="460"/>
      <c r="B132" s="381" t="s">
        <v>873</v>
      </c>
      <c r="C132" s="437"/>
      <c r="D132" s="9"/>
      <c r="E132" s="247"/>
      <c r="F132" s="248"/>
    </row>
    <row r="133" spans="1:7" s="58" customFormat="1">
      <c r="A133" s="460"/>
      <c r="B133" s="381" t="s">
        <v>874</v>
      </c>
      <c r="C133" s="437"/>
      <c r="D133" s="9"/>
      <c r="E133" s="247"/>
      <c r="F133" s="248"/>
    </row>
    <row r="134" spans="1:7" s="58" customFormat="1">
      <c r="A134" s="460"/>
      <c r="B134" s="381" t="s">
        <v>875</v>
      </c>
      <c r="C134" s="437"/>
      <c r="D134" s="9"/>
      <c r="E134" s="247"/>
      <c r="F134" s="248"/>
    </row>
    <row r="135" spans="1:7" s="58" customFormat="1">
      <c r="A135" s="460"/>
      <c r="B135" s="381" t="s">
        <v>876</v>
      </c>
      <c r="C135" s="437"/>
      <c r="D135" s="9"/>
      <c r="E135" s="247"/>
      <c r="F135" s="248"/>
    </row>
    <row r="136" spans="1:7" s="58" customFormat="1">
      <c r="A136" s="460"/>
      <c r="B136" s="381" t="s">
        <v>877</v>
      </c>
      <c r="C136" s="437"/>
      <c r="D136" s="9"/>
      <c r="E136" s="247"/>
      <c r="F136" s="248"/>
    </row>
    <row r="137" spans="1:7" s="58" customFormat="1">
      <c r="A137" s="460"/>
      <c r="B137" s="381" t="s">
        <v>878</v>
      </c>
      <c r="C137" s="437"/>
      <c r="D137" s="9"/>
      <c r="E137" s="247"/>
      <c r="F137" s="248"/>
    </row>
    <row r="138" spans="1:7" s="58" customFormat="1">
      <c r="A138" s="460"/>
      <c r="B138" s="381" t="s">
        <v>879</v>
      </c>
      <c r="C138" s="437"/>
      <c r="D138" s="9"/>
      <c r="E138" s="247"/>
      <c r="F138" s="248"/>
    </row>
    <row r="139" spans="1:7" s="58" customFormat="1">
      <c r="A139" s="460"/>
      <c r="B139" s="381" t="s">
        <v>880</v>
      </c>
      <c r="C139" s="437"/>
      <c r="D139" s="9"/>
      <c r="E139" s="247"/>
      <c r="F139" s="248"/>
    </row>
    <row r="140" spans="1:7">
      <c r="A140" s="460"/>
      <c r="B140" s="381" t="s">
        <v>881</v>
      </c>
      <c r="C140" s="437"/>
      <c r="D140" s="9"/>
      <c r="E140" s="247"/>
      <c r="F140" s="248"/>
      <c r="G140" s="58"/>
    </row>
    <row r="141" spans="1:7">
      <c r="A141" s="460"/>
      <c r="B141" s="381" t="s">
        <v>882</v>
      </c>
      <c r="C141" s="437"/>
      <c r="D141" s="9"/>
      <c r="E141" s="247"/>
      <c r="F141" s="248"/>
      <c r="G141" s="58"/>
    </row>
    <row r="142" spans="1:7">
      <c r="A142" s="460"/>
      <c r="B142" s="381" t="s">
        <v>883</v>
      </c>
      <c r="C142" s="437"/>
      <c r="D142" s="9"/>
      <c r="E142" s="247"/>
      <c r="F142" s="248"/>
      <c r="G142" s="58"/>
    </row>
    <row r="143" spans="1:7">
      <c r="A143" s="460"/>
      <c r="B143" s="381" t="s">
        <v>884</v>
      </c>
      <c r="C143" s="437"/>
      <c r="D143" s="9"/>
      <c r="E143" s="247"/>
      <c r="F143" s="248"/>
      <c r="G143" s="58"/>
    </row>
    <row r="144" spans="1:7">
      <c r="A144" s="460"/>
      <c r="B144" s="381" t="s">
        <v>885</v>
      </c>
      <c r="C144" s="437"/>
      <c r="D144" s="9"/>
      <c r="E144" s="247"/>
      <c r="F144" s="248"/>
      <c r="G144" s="58"/>
    </row>
    <row r="145" spans="1:7">
      <c r="A145" s="460"/>
      <c r="B145" s="381" t="s">
        <v>886</v>
      </c>
      <c r="C145" s="437"/>
      <c r="D145" s="9"/>
      <c r="E145" s="247"/>
      <c r="F145" s="248"/>
      <c r="G145" s="58"/>
    </row>
    <row r="146" spans="1:7">
      <c r="A146" s="460"/>
      <c r="B146" s="381" t="s">
        <v>887</v>
      </c>
      <c r="C146" s="437"/>
      <c r="D146" s="9"/>
      <c r="E146" s="247"/>
      <c r="F146" s="248"/>
      <c r="G146" s="58"/>
    </row>
    <row r="147" spans="1:7">
      <c r="A147" s="460"/>
      <c r="B147" s="381" t="s">
        <v>888</v>
      </c>
      <c r="C147" s="437"/>
      <c r="D147" s="9"/>
      <c r="E147" s="247"/>
      <c r="F147" s="248"/>
      <c r="G147" s="58"/>
    </row>
    <row r="148" spans="1:7">
      <c r="A148" s="460"/>
      <c r="B148" s="381" t="s">
        <v>889</v>
      </c>
      <c r="C148" s="437"/>
      <c r="D148" s="9"/>
      <c r="E148" s="247"/>
      <c r="F148" s="248"/>
      <c r="G148" s="58"/>
    </row>
    <row r="149" spans="1:7">
      <c r="A149" s="460"/>
      <c r="B149" s="381" t="s">
        <v>890</v>
      </c>
      <c r="C149" s="437"/>
      <c r="D149" s="9"/>
      <c r="E149" s="247"/>
      <c r="F149" s="248"/>
      <c r="G149" s="58"/>
    </row>
    <row r="150" spans="1:7" ht="15.75" thickBot="1">
      <c r="A150" s="460"/>
      <c r="B150" s="381" t="s">
        <v>891</v>
      </c>
      <c r="C150" s="438"/>
      <c r="D150" s="9"/>
      <c r="E150" s="249"/>
      <c r="F150" s="250"/>
      <c r="G150" s="58"/>
    </row>
    <row r="151" spans="1:7" s="72" customFormat="1" ht="15.75" thickBot="1">
      <c r="A151" s="460" t="s">
        <v>687</v>
      </c>
      <c r="B151" s="382" t="s">
        <v>892</v>
      </c>
      <c r="C151" s="73" t="s">
        <v>31</v>
      </c>
      <c r="D151" s="155" t="s">
        <v>282</v>
      </c>
      <c r="E151" s="260">
        <f>SUM(E109:E150)</f>
        <v>0</v>
      </c>
      <c r="F151" s="261">
        <f>SUM(F109:F150)</f>
        <v>0</v>
      </c>
      <c r="G151" s="66"/>
    </row>
    <row r="152" spans="1:7" ht="39.75" customHeight="1" thickBot="1">
      <c r="A152" s="460"/>
      <c r="C152" s="4"/>
      <c r="D152" s="58"/>
      <c r="E152" s="262"/>
      <c r="F152" s="263"/>
      <c r="G152" s="58"/>
    </row>
    <row r="153" spans="1:7" s="58" customFormat="1" ht="15.75" thickBot="1">
      <c r="A153" s="460"/>
      <c r="C153" s="268" t="s">
        <v>685</v>
      </c>
      <c r="D153" s="71"/>
      <c r="E153" s="273" t="str">
        <f>CRY</f>
        <v>2013-14</v>
      </c>
      <c r="F153" s="274" t="str">
        <f>CRY</f>
        <v>2013-14</v>
      </c>
    </row>
    <row r="154" spans="1:7" s="58" customFormat="1">
      <c r="A154" s="460"/>
      <c r="B154" s="382" t="s">
        <v>893</v>
      </c>
      <c r="C154" s="439"/>
      <c r="D154" s="9"/>
      <c r="E154" s="245"/>
      <c r="F154" s="246"/>
    </row>
    <row r="155" spans="1:7" s="58" customFormat="1">
      <c r="A155" s="460"/>
      <c r="B155" s="381" t="s">
        <v>894</v>
      </c>
      <c r="C155" s="437"/>
      <c r="D155" s="9"/>
      <c r="E155" s="247"/>
      <c r="F155" s="248"/>
    </row>
    <row r="156" spans="1:7" s="58" customFormat="1">
      <c r="A156" s="460"/>
      <c r="B156" s="381" t="s">
        <v>895</v>
      </c>
      <c r="C156" s="437"/>
      <c r="D156" s="9"/>
      <c r="E156" s="247"/>
      <c r="F156" s="248"/>
    </row>
    <row r="157" spans="1:7" s="58" customFormat="1">
      <c r="A157" s="460"/>
      <c r="B157" s="381" t="s">
        <v>896</v>
      </c>
      <c r="C157" s="437"/>
      <c r="D157" s="9"/>
      <c r="E157" s="247"/>
      <c r="F157" s="248"/>
    </row>
    <row r="158" spans="1:7" s="58" customFormat="1">
      <c r="A158" s="460"/>
      <c r="B158" s="381" t="s">
        <v>897</v>
      </c>
      <c r="C158" s="437"/>
      <c r="D158" s="9"/>
      <c r="E158" s="247"/>
      <c r="F158" s="248"/>
    </row>
    <row r="159" spans="1:7" s="58" customFormat="1">
      <c r="A159" s="460"/>
      <c r="B159" s="381" t="s">
        <v>898</v>
      </c>
      <c r="C159" s="437"/>
      <c r="D159" s="9"/>
      <c r="E159" s="247"/>
      <c r="F159" s="248"/>
    </row>
    <row r="160" spans="1:7" s="58" customFormat="1">
      <c r="A160" s="460"/>
      <c r="B160" s="381" t="s">
        <v>899</v>
      </c>
      <c r="C160" s="437"/>
      <c r="D160" s="9"/>
      <c r="E160" s="247"/>
      <c r="F160" s="248"/>
    </row>
    <row r="161" spans="1:6" s="58" customFormat="1">
      <c r="A161" s="460"/>
      <c r="B161" s="381" t="s">
        <v>900</v>
      </c>
      <c r="C161" s="437"/>
      <c r="D161" s="9"/>
      <c r="E161" s="247"/>
      <c r="F161" s="248"/>
    </row>
    <row r="162" spans="1:6" s="58" customFormat="1">
      <c r="A162" s="460"/>
      <c r="B162" s="381" t="s">
        <v>901</v>
      </c>
      <c r="C162" s="437"/>
      <c r="D162" s="9"/>
      <c r="E162" s="247"/>
      <c r="F162" s="248"/>
    </row>
    <row r="163" spans="1:6" s="58" customFormat="1">
      <c r="A163" s="460"/>
      <c r="B163" s="381" t="s">
        <v>902</v>
      </c>
      <c r="C163" s="437"/>
      <c r="D163" s="9"/>
      <c r="E163" s="247"/>
      <c r="F163" s="248"/>
    </row>
    <row r="164" spans="1:6" s="58" customFormat="1">
      <c r="A164" s="460"/>
      <c r="B164" s="381" t="s">
        <v>903</v>
      </c>
      <c r="C164" s="437"/>
      <c r="D164" s="9"/>
      <c r="E164" s="247"/>
      <c r="F164" s="248"/>
    </row>
    <row r="165" spans="1:6" s="58" customFormat="1">
      <c r="A165" s="460"/>
      <c r="B165" s="381" t="s">
        <v>904</v>
      </c>
      <c r="C165" s="437"/>
      <c r="D165" s="9"/>
      <c r="E165" s="247"/>
      <c r="F165" s="248"/>
    </row>
    <row r="166" spans="1:6" s="58" customFormat="1">
      <c r="A166" s="460"/>
      <c r="B166" s="381" t="s">
        <v>905</v>
      </c>
      <c r="C166" s="437"/>
      <c r="D166" s="9"/>
      <c r="E166" s="247"/>
      <c r="F166" s="248"/>
    </row>
    <row r="167" spans="1:6" s="58" customFormat="1">
      <c r="A167" s="460"/>
      <c r="B167" s="381" t="s">
        <v>906</v>
      </c>
      <c r="C167" s="437"/>
      <c r="D167" s="9"/>
      <c r="E167" s="247"/>
      <c r="F167" s="248"/>
    </row>
    <row r="168" spans="1:6" s="58" customFormat="1">
      <c r="A168" s="460"/>
      <c r="B168" s="381" t="s">
        <v>907</v>
      </c>
      <c r="C168" s="437"/>
      <c r="D168" s="9"/>
      <c r="E168" s="247"/>
      <c r="F168" s="248"/>
    </row>
    <row r="169" spans="1:6" s="58" customFormat="1">
      <c r="A169" s="460"/>
      <c r="B169" s="381" t="s">
        <v>908</v>
      </c>
      <c r="C169" s="437"/>
      <c r="D169" s="9"/>
      <c r="E169" s="247"/>
      <c r="F169" s="248"/>
    </row>
    <row r="170" spans="1:6" s="58" customFormat="1">
      <c r="A170" s="460"/>
      <c r="B170" s="381" t="s">
        <v>909</v>
      </c>
      <c r="C170" s="437"/>
      <c r="D170" s="9"/>
      <c r="E170" s="247"/>
      <c r="F170" s="248"/>
    </row>
    <row r="171" spans="1:6" s="58" customFormat="1">
      <c r="A171" s="460"/>
      <c r="B171" s="381" t="s">
        <v>910</v>
      </c>
      <c r="C171" s="437"/>
      <c r="D171" s="9"/>
      <c r="E171" s="247"/>
      <c r="F171" s="248"/>
    </row>
    <row r="172" spans="1:6" s="58" customFormat="1">
      <c r="A172" s="460"/>
      <c r="B172" s="381" t="s">
        <v>911</v>
      </c>
      <c r="C172" s="437"/>
      <c r="D172" s="9"/>
      <c r="E172" s="247"/>
      <c r="F172" s="248"/>
    </row>
    <row r="173" spans="1:6" s="58" customFormat="1">
      <c r="A173" s="460"/>
      <c r="B173" s="381" t="s">
        <v>912</v>
      </c>
      <c r="C173" s="437"/>
      <c r="D173" s="9"/>
      <c r="E173" s="247"/>
      <c r="F173" s="248"/>
    </row>
    <row r="174" spans="1:6" s="58" customFormat="1">
      <c r="A174" s="460"/>
      <c r="B174" s="381" t="s">
        <v>913</v>
      </c>
      <c r="C174" s="437"/>
      <c r="D174" s="9"/>
      <c r="E174" s="247"/>
      <c r="F174" s="248"/>
    </row>
    <row r="175" spans="1:6" s="58" customFormat="1">
      <c r="A175" s="460"/>
      <c r="B175" s="381" t="s">
        <v>914</v>
      </c>
      <c r="C175" s="437"/>
      <c r="D175" s="9"/>
      <c r="E175" s="247"/>
      <c r="F175" s="248"/>
    </row>
    <row r="176" spans="1:6" s="58" customFormat="1">
      <c r="A176" s="460"/>
      <c r="B176" s="381" t="s">
        <v>915</v>
      </c>
      <c r="C176" s="437"/>
      <c r="D176" s="9"/>
      <c r="E176" s="247"/>
      <c r="F176" s="248"/>
    </row>
    <row r="177" spans="1:7" s="58" customFormat="1">
      <c r="A177" s="460"/>
      <c r="B177" s="381" t="s">
        <v>916</v>
      </c>
      <c r="C177" s="437"/>
      <c r="D177" s="9"/>
      <c r="E177" s="247"/>
      <c r="F177" s="248"/>
    </row>
    <row r="178" spans="1:7" s="58" customFormat="1">
      <c r="A178" s="460"/>
      <c r="B178" s="381" t="s">
        <v>917</v>
      </c>
      <c r="C178" s="437"/>
      <c r="D178" s="9"/>
      <c r="E178" s="247"/>
      <c r="F178" s="248"/>
    </row>
    <row r="179" spans="1:7" s="58" customFormat="1">
      <c r="A179" s="460"/>
      <c r="B179" s="381" t="s">
        <v>918</v>
      </c>
      <c r="C179" s="437"/>
      <c r="D179" s="9"/>
      <c r="E179" s="247"/>
      <c r="F179" s="248"/>
    </row>
    <row r="180" spans="1:7" s="58" customFormat="1">
      <c r="A180" s="460"/>
      <c r="B180" s="381" t="s">
        <v>919</v>
      </c>
      <c r="C180" s="437"/>
      <c r="D180" s="9"/>
      <c r="E180" s="247"/>
      <c r="F180" s="248"/>
    </row>
    <row r="181" spans="1:7" s="58" customFormat="1">
      <c r="A181" s="460"/>
      <c r="B181" s="381" t="s">
        <v>920</v>
      </c>
      <c r="C181" s="437"/>
      <c r="D181" s="9"/>
      <c r="E181" s="247"/>
      <c r="F181" s="248"/>
    </row>
    <row r="182" spans="1:7" s="58" customFormat="1">
      <c r="A182" s="460"/>
      <c r="B182" s="381" t="s">
        <v>921</v>
      </c>
      <c r="C182" s="437"/>
      <c r="D182" s="9"/>
      <c r="E182" s="247"/>
      <c r="F182" s="248"/>
    </row>
    <row r="183" spans="1:7" s="58" customFormat="1">
      <c r="A183" s="460"/>
      <c r="B183" s="381" t="s">
        <v>922</v>
      </c>
      <c r="C183" s="437"/>
      <c r="D183" s="9"/>
      <c r="E183" s="247"/>
      <c r="F183" s="248"/>
    </row>
    <row r="184" spans="1:7" s="58" customFormat="1">
      <c r="A184" s="460"/>
      <c r="B184" s="381" t="s">
        <v>923</v>
      </c>
      <c r="C184" s="437"/>
      <c r="D184" s="9"/>
      <c r="E184" s="247"/>
      <c r="F184" s="248"/>
    </row>
    <row r="185" spans="1:7">
      <c r="A185" s="460"/>
      <c r="B185" s="381" t="s">
        <v>924</v>
      </c>
      <c r="C185" s="437"/>
      <c r="D185" s="9"/>
      <c r="E185" s="247"/>
      <c r="F185" s="248"/>
      <c r="G185" s="58"/>
    </row>
    <row r="186" spans="1:7">
      <c r="A186" s="460"/>
      <c r="B186" s="381" t="s">
        <v>925</v>
      </c>
      <c r="C186" s="437"/>
      <c r="D186" s="9"/>
      <c r="E186" s="247"/>
      <c r="F186" s="248"/>
      <c r="G186" s="58"/>
    </row>
    <row r="187" spans="1:7">
      <c r="A187" s="460"/>
      <c r="B187" s="381" t="s">
        <v>926</v>
      </c>
      <c r="C187" s="437"/>
      <c r="D187" s="9"/>
      <c r="E187" s="247"/>
      <c r="F187" s="248"/>
      <c r="G187" s="58"/>
    </row>
    <row r="188" spans="1:7">
      <c r="A188" s="460"/>
      <c r="B188" s="381" t="s">
        <v>927</v>
      </c>
      <c r="C188" s="437"/>
      <c r="D188" s="9"/>
      <c r="E188" s="247"/>
      <c r="F188" s="248"/>
      <c r="G188" s="58"/>
    </row>
    <row r="189" spans="1:7">
      <c r="A189" s="460"/>
      <c r="B189" s="381" t="s">
        <v>928</v>
      </c>
      <c r="C189" s="437"/>
      <c r="D189" s="9"/>
      <c r="E189" s="247"/>
      <c r="F189" s="248"/>
      <c r="G189" s="58"/>
    </row>
    <row r="190" spans="1:7">
      <c r="A190" s="460"/>
      <c r="B190" s="381" t="s">
        <v>929</v>
      </c>
      <c r="C190" s="437"/>
      <c r="D190" s="9"/>
      <c r="E190" s="247"/>
      <c r="F190" s="248"/>
      <c r="G190" s="58"/>
    </row>
    <row r="191" spans="1:7">
      <c r="A191" s="460"/>
      <c r="B191" s="381" t="s">
        <v>930</v>
      </c>
      <c r="C191" s="437"/>
      <c r="D191" s="9"/>
      <c r="E191" s="247"/>
      <c r="F191" s="248"/>
      <c r="G191" s="58"/>
    </row>
    <row r="192" spans="1:7">
      <c r="A192" s="460"/>
      <c r="B192" s="381" t="s">
        <v>931</v>
      </c>
      <c r="C192" s="437"/>
      <c r="D192" s="9"/>
      <c r="E192" s="247"/>
      <c r="F192" s="248"/>
      <c r="G192" s="58"/>
    </row>
    <row r="193" spans="1:7">
      <c r="A193" s="460"/>
      <c r="B193" s="381" t="s">
        <v>932</v>
      </c>
      <c r="C193" s="437"/>
      <c r="D193" s="9"/>
      <c r="E193" s="247"/>
      <c r="F193" s="248"/>
      <c r="G193" s="58"/>
    </row>
    <row r="194" spans="1:7">
      <c r="A194" s="460"/>
      <c r="B194" s="381" t="s">
        <v>933</v>
      </c>
      <c r="C194" s="437"/>
      <c r="D194" s="9"/>
      <c r="E194" s="247"/>
      <c r="F194" s="248"/>
      <c r="G194" s="58"/>
    </row>
    <row r="195" spans="1:7" ht="15.75" thickBot="1">
      <c r="A195" s="460"/>
      <c r="B195" s="381" t="s">
        <v>934</v>
      </c>
      <c r="C195" s="438"/>
      <c r="D195" s="9"/>
      <c r="E195" s="249"/>
      <c r="F195" s="250"/>
      <c r="G195" s="58"/>
    </row>
    <row r="196" spans="1:7" s="72" customFormat="1" ht="15.75" thickBot="1">
      <c r="A196" s="460" t="s">
        <v>688</v>
      </c>
      <c r="B196" s="382" t="s">
        <v>935</v>
      </c>
      <c r="C196" s="73" t="s">
        <v>31</v>
      </c>
      <c r="D196" s="155" t="s">
        <v>282</v>
      </c>
      <c r="E196" s="260">
        <f>SUM(E154:E195)</f>
        <v>0</v>
      </c>
      <c r="F196" s="261">
        <f>SUM(F154:F195)</f>
        <v>0</v>
      </c>
      <c r="G196" s="66"/>
    </row>
    <row r="197" spans="1:7" ht="42" customHeight="1" thickBot="1">
      <c r="A197" s="460"/>
      <c r="B197" s="360"/>
      <c r="C197" s="4"/>
      <c r="D197" s="58"/>
      <c r="E197" s="262"/>
      <c r="F197" s="263"/>
      <c r="G197" s="58"/>
    </row>
    <row r="198" spans="1:7" ht="18">
      <c r="A198" s="460"/>
      <c r="B198" s="360"/>
      <c r="C198" s="283" t="s">
        <v>700</v>
      </c>
      <c r="D198" s="281"/>
      <c r="E198" s="281"/>
      <c r="F198" s="281"/>
      <c r="G198" s="58"/>
    </row>
    <row r="199" spans="1:7" ht="15.75" thickBot="1">
      <c r="A199" s="460"/>
      <c r="B199" s="360"/>
      <c r="C199" s="4"/>
      <c r="D199" s="58"/>
      <c r="E199" s="262"/>
      <c r="F199" s="263"/>
      <c r="G199" s="58"/>
    </row>
    <row r="200" spans="1:7" s="58" customFormat="1" ht="15.75" thickBot="1">
      <c r="A200" s="460"/>
      <c r="B200" s="360"/>
      <c r="C200" s="268" t="s">
        <v>284</v>
      </c>
      <c r="D200" s="71"/>
      <c r="E200" s="273" t="str">
        <f>CRY</f>
        <v>2013-14</v>
      </c>
      <c r="F200" s="274" t="str">
        <f>CRY</f>
        <v>2013-14</v>
      </c>
    </row>
    <row r="201" spans="1:7">
      <c r="A201" s="460" t="s">
        <v>285</v>
      </c>
      <c r="B201" s="384" t="s">
        <v>937</v>
      </c>
      <c r="C201" s="74" t="s">
        <v>32</v>
      </c>
      <c r="D201" s="9"/>
      <c r="E201" s="245">
        <v>539569.59182207973</v>
      </c>
      <c r="F201" s="246"/>
      <c r="G201" s="58"/>
    </row>
    <row r="202" spans="1:7">
      <c r="A202" s="460" t="s">
        <v>286</v>
      </c>
      <c r="B202" s="384" t="s">
        <v>938</v>
      </c>
      <c r="C202" s="74" t="s">
        <v>33</v>
      </c>
      <c r="D202" s="9"/>
      <c r="E202" s="247">
        <v>27734.941370000004</v>
      </c>
      <c r="F202" s="248"/>
      <c r="G202" s="58"/>
    </row>
    <row r="203" spans="1:7">
      <c r="A203" s="460" t="s">
        <v>287</v>
      </c>
      <c r="B203" s="384" t="s">
        <v>939</v>
      </c>
      <c r="C203" s="74" t="s">
        <v>34</v>
      </c>
      <c r="D203" s="9"/>
      <c r="E203" s="247">
        <v>6827.7062499999847</v>
      </c>
      <c r="F203" s="248"/>
      <c r="G203" s="58"/>
    </row>
    <row r="204" spans="1:7">
      <c r="A204" s="460" t="s">
        <v>288</v>
      </c>
      <c r="B204" s="384" t="s">
        <v>940</v>
      </c>
      <c r="C204" s="74" t="s">
        <v>35</v>
      </c>
      <c r="D204" s="9"/>
      <c r="E204" s="247"/>
      <c r="F204" s="248">
        <v>21666.7800074484</v>
      </c>
      <c r="G204" s="58"/>
    </row>
    <row r="205" spans="1:7">
      <c r="A205" s="460" t="s">
        <v>289</v>
      </c>
      <c r="B205" s="384" t="s">
        <v>941</v>
      </c>
      <c r="C205" s="74" t="s">
        <v>36</v>
      </c>
      <c r="D205" s="9"/>
      <c r="E205" s="247"/>
      <c r="F205" s="248"/>
      <c r="G205" s="58"/>
    </row>
    <row r="206" spans="1:7" ht="15.75" thickBot="1">
      <c r="A206" s="460" t="s">
        <v>290</v>
      </c>
      <c r="B206" s="384" t="s">
        <v>942</v>
      </c>
      <c r="C206" s="75" t="s">
        <v>37</v>
      </c>
      <c r="D206" s="88"/>
      <c r="E206" s="249"/>
      <c r="F206" s="250"/>
      <c r="G206" s="58"/>
    </row>
    <row r="207" spans="1:7" s="72" customFormat="1" ht="15.75" thickBot="1">
      <c r="A207" s="460"/>
      <c r="B207" s="384"/>
      <c r="C207" s="73" t="s">
        <v>31</v>
      </c>
      <c r="D207" s="155" t="s">
        <v>282</v>
      </c>
      <c r="E207" s="260">
        <f>SUM(E201:E206)</f>
        <v>574132.23944207968</v>
      </c>
      <c r="F207" s="261">
        <f>SUM(F201:F206)</f>
        <v>21666.7800074484</v>
      </c>
      <c r="G207" s="66"/>
    </row>
    <row r="208" spans="1:7" ht="15.75" thickBot="1">
      <c r="A208" s="460"/>
      <c r="B208" s="384"/>
      <c r="C208" s="77"/>
      <c r="D208" s="58"/>
      <c r="E208" s="264"/>
      <c r="F208" s="264"/>
      <c r="G208" s="58"/>
    </row>
    <row r="209" spans="1:7" ht="15.75" thickBot="1">
      <c r="A209" s="460"/>
      <c r="C209" s="268" t="s">
        <v>702</v>
      </c>
      <c r="D209" s="71"/>
      <c r="E209" s="273" t="str">
        <f>CRY</f>
        <v>2013-14</v>
      </c>
      <c r="F209" s="274" t="str">
        <f>CRY</f>
        <v>2013-14</v>
      </c>
      <c r="G209" s="58"/>
    </row>
    <row r="210" spans="1:7">
      <c r="A210" s="460" t="s">
        <v>732</v>
      </c>
      <c r="B210" s="384" t="s">
        <v>943</v>
      </c>
      <c r="C210" s="74" t="s">
        <v>32</v>
      </c>
      <c r="D210" s="9"/>
      <c r="E210" s="245">
        <v>539569.59182207973</v>
      </c>
      <c r="F210" s="246"/>
      <c r="G210" s="58"/>
    </row>
    <row r="211" spans="1:7">
      <c r="A211" s="460" t="s">
        <v>733</v>
      </c>
      <c r="B211" s="384" t="s">
        <v>944</v>
      </c>
      <c r="C211" s="74" t="s">
        <v>33</v>
      </c>
      <c r="D211" s="9"/>
      <c r="E211" s="247">
        <v>27734.941370000004</v>
      </c>
      <c r="F211" s="248"/>
      <c r="G211" s="58"/>
    </row>
    <row r="212" spans="1:7">
      <c r="A212" s="460" t="s">
        <v>734</v>
      </c>
      <c r="B212" s="384" t="s">
        <v>945</v>
      </c>
      <c r="C212" s="74" t="s">
        <v>34</v>
      </c>
      <c r="D212" s="9"/>
      <c r="E212" s="247">
        <v>6827.7062499999847</v>
      </c>
      <c r="F212" s="248"/>
      <c r="G212" s="58"/>
    </row>
    <row r="213" spans="1:7">
      <c r="A213" s="460" t="s">
        <v>735</v>
      </c>
      <c r="B213" s="384" t="s">
        <v>946</v>
      </c>
      <c r="C213" s="74" t="s">
        <v>35</v>
      </c>
      <c r="D213" s="9"/>
      <c r="E213" s="247"/>
      <c r="F213" s="248">
        <v>21666.7800074484</v>
      </c>
      <c r="G213" s="58"/>
    </row>
    <row r="214" spans="1:7">
      <c r="A214" s="460" t="s">
        <v>736</v>
      </c>
      <c r="B214" s="384" t="s">
        <v>947</v>
      </c>
      <c r="C214" s="74" t="s">
        <v>36</v>
      </c>
      <c r="D214" s="9"/>
      <c r="E214" s="247"/>
      <c r="F214" s="248"/>
      <c r="G214" s="58"/>
    </row>
    <row r="215" spans="1:7" ht="15.75" thickBot="1">
      <c r="A215" s="460" t="s">
        <v>737</v>
      </c>
      <c r="B215" s="384" t="s">
        <v>948</v>
      </c>
      <c r="C215" s="75" t="s">
        <v>37</v>
      </c>
      <c r="D215" s="88"/>
      <c r="E215" s="249"/>
      <c r="F215" s="250"/>
      <c r="G215" s="58"/>
    </row>
    <row r="216" spans="1:7" ht="15.75" thickBot="1">
      <c r="A216" s="460"/>
      <c r="B216" s="360"/>
      <c r="C216" s="73" t="s">
        <v>31</v>
      </c>
      <c r="D216" s="155" t="s">
        <v>282</v>
      </c>
      <c r="E216" s="260">
        <f>SUM(E210:E215)</f>
        <v>574132.23944207968</v>
      </c>
      <c r="F216" s="261">
        <f>SUM(F210:F215)</f>
        <v>21666.7800074484</v>
      </c>
      <c r="G216" s="58"/>
    </row>
    <row r="217" spans="1:7" ht="40.5" customHeight="1" thickBot="1">
      <c r="A217" s="460"/>
      <c r="B217" s="58"/>
      <c r="C217" s="77"/>
      <c r="D217" s="58"/>
      <c r="E217" s="263"/>
      <c r="F217" s="263"/>
      <c r="G217" s="58"/>
    </row>
    <row r="218" spans="1:7" ht="15.75">
      <c r="A218" s="460"/>
      <c r="B218" s="58"/>
      <c r="C218" s="283" t="s">
        <v>701</v>
      </c>
      <c r="D218" s="69"/>
      <c r="E218" s="265" t="s">
        <v>38</v>
      </c>
      <c r="G218" s="58"/>
    </row>
    <row r="219" spans="1:7" ht="15.75" thickBot="1">
      <c r="A219" s="460" t="s">
        <v>291</v>
      </c>
      <c r="B219" s="381" t="s">
        <v>949</v>
      </c>
      <c r="C219" s="78" t="s">
        <v>39</v>
      </c>
      <c r="D219" s="76" t="s">
        <v>282</v>
      </c>
      <c r="E219" s="266">
        <v>574.93645385160596</v>
      </c>
      <c r="G219" s="58"/>
    </row>
    <row r="220" spans="1:7">
      <c r="B220" s="58"/>
      <c r="C220" s="58"/>
      <c r="D220" s="58"/>
      <c r="E220" s="79"/>
      <c r="G220" s="58"/>
    </row>
    <row r="221" spans="1:7">
      <c r="C221" s="58"/>
      <c r="D221" s="58"/>
      <c r="E221" s="58"/>
    </row>
    <row r="222" spans="1:7">
      <c r="C222" s="58"/>
      <c r="D222" s="58"/>
      <c r="E222" s="58"/>
    </row>
  </sheetData>
  <sheetProtection algorithmName="SHA-256" hashValue="IFzOZ4VlTxbeOJ2cvEO+JdYtwPRWRREmEp4FezQwrzc=" saltValue="tFmcWt2uY7XAG/173FP8IA==" spinCount="100000" sheet="1" objects="1" scenarios="1"/>
  <customSheetViews>
    <customSheetView guid="{A51AB549-0C42-4B85-8423-1452DFE041BF}" scale="85" fitToPage="1" hiddenColumns="1" topLeftCell="B1">
      <selection activeCell="B1" sqref="B1"/>
      <pageMargins left="0.7" right="0.7" top="0.75" bottom="0.75" header="0.3" footer="0.3"/>
      <pageSetup paperSize="8" scale="36" fitToHeight="0" orientation="landscape" r:id="rId1"/>
    </customSheetView>
    <customSheetView guid="{376F5C1D-6F31-4243-BDBE-8E248ECE15A1}" scale="85" fitToPage="1" hiddenColumns="1" topLeftCell="B1">
      <selection activeCell="B1" sqref="B1"/>
      <pageMargins left="0.7" right="0.7" top="0.75" bottom="0.75" header="0.3" footer="0.3"/>
      <pageSetup paperSize="8" scale="36" fitToHeight="0" orientation="landscape" r:id="rId2"/>
    </customSheetView>
    <customSheetView guid="{56C267AF-E851-104A-B74F-AA51C7FE6055}" scale="85" fitToPage="1" hiddenColumns="1" topLeftCell="B1">
      <selection activeCell="B1" sqref="B1"/>
      <pageMargins left="0.7" right="0.7" top="0.75" bottom="0.75" header="0.3" footer="0.3"/>
      <pageSetup paperSize="8" scale="36" fitToHeight="0" orientation="landscape" r:id="rId3"/>
    </customSheetView>
  </customSheetViews>
  <mergeCells count="1">
    <mergeCell ref="E12:F12"/>
  </mergeCells>
  <dataValidations count="4">
    <dataValidation type="custom" operator="greaterThanOrEqual" allowBlank="1" showInputMessage="1" showErrorMessage="1" errorTitle="Opex" error="Must be a number" promptTitle="Opex" prompt="Enter value in $ thousands" sqref="E219">
      <formula1>ISNUMBER(E219)</formula1>
    </dataValidation>
    <dataValidation type="custom" operator="greaterThanOrEqual" allowBlank="1" showInputMessage="1" showErrorMessage="1" errorTitle="Opex" error="Must be a number" promptTitle="Opex - alternative control" prompt="Enter value in $ thousands" sqref="F201:F206 F18:F59 F64:F105 F109:F150 F154:F195 F210:F215">
      <formula1>ISNUMBER(F18)</formula1>
    </dataValidation>
    <dataValidation type="custom" operator="greaterThanOrEqual" allowBlank="1" showInputMessage="1" showErrorMessage="1" errorTitle="Opex" error="Must be a number" promptTitle="Opex - standard control" prompt="Enter value in $ thousands" sqref="E201:E206 E18:E59 E64:E105 E109:E150 E154:E195 E210:E215">
      <formula1>ISNUMBER(E18)</formula1>
    </dataValidation>
    <dataValidation type="textLength" operator="greaterThanOrEqual" allowBlank="1" showInputMessage="1" promptTitle="Opex category" prompt="Enter opex category as reported in annual reporting RIN." sqref="C18:C59 C64:C105 C109:C150 C154:C195">
      <formula1>0</formula1>
    </dataValidation>
  </dataValidations>
  <pageMargins left="0.7" right="0.7" top="0.75" bottom="0.75" header="0.3" footer="0.3"/>
  <pageSetup paperSize="8" scale="36" fitToHeight="0" orientation="landscape"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AR373"/>
  <sheetViews>
    <sheetView topLeftCell="B1" zoomScaleNormal="100" workbookViewId="0">
      <selection activeCell="B1" sqref="B1"/>
    </sheetView>
  </sheetViews>
  <sheetFormatPr defaultColWidth="8.85546875" defaultRowHeight="15"/>
  <cols>
    <col min="1" max="1" width="21.42578125" style="412" hidden="1" customWidth="1"/>
    <col min="2" max="2" width="27.28515625" style="416" customWidth="1"/>
    <col min="3" max="3" width="88" customWidth="1"/>
    <col min="4" max="4" width="14.42578125" bestFit="1" customWidth="1"/>
    <col min="5" max="5" width="29.140625" customWidth="1"/>
  </cols>
  <sheetData>
    <row r="1" spans="1:44" ht="24" customHeight="1">
      <c r="A1" s="410"/>
      <c r="B1" s="414"/>
      <c r="C1" s="56" t="s">
        <v>239</v>
      </c>
      <c r="D1" s="57"/>
      <c r="E1" s="57"/>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row>
    <row r="2" spans="1:44" ht="24" customHeight="1">
      <c r="A2" s="410"/>
      <c r="B2" s="414"/>
      <c r="C2" s="164" t="str">
        <f>TradingName</f>
        <v>Ausgrid</v>
      </c>
      <c r="D2" s="57"/>
      <c r="E2" s="57"/>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row>
    <row r="3" spans="1:44" ht="24" customHeight="1">
      <c r="A3" s="410"/>
      <c r="B3" s="414"/>
      <c r="C3" s="56" t="str">
        <f>CONCATENATE("Benchmarking RIN response ",CRY)</f>
        <v>Benchmarking RIN response 2013-14</v>
      </c>
      <c r="D3" s="60"/>
      <c r="E3" s="60"/>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row>
    <row r="4" spans="1:44" ht="24" customHeight="1">
      <c r="A4" s="410"/>
      <c r="B4" s="414"/>
      <c r="C4" s="431" t="s">
        <v>698</v>
      </c>
      <c r="D4" s="431"/>
      <c r="E4" s="431"/>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row>
    <row r="5" spans="1:44" ht="18.75" customHeight="1">
      <c r="A5" s="421"/>
      <c r="B5" s="415"/>
      <c r="C5" s="58"/>
      <c r="D5" s="58"/>
      <c r="E5" s="58"/>
      <c r="F5" s="2"/>
      <c r="G5" s="2"/>
      <c r="H5" s="2"/>
      <c r="I5" s="2"/>
      <c r="J5" s="2"/>
      <c r="K5" s="2"/>
    </row>
    <row r="6" spans="1:44" s="58" customFormat="1" ht="18" customHeight="1">
      <c r="A6" s="412"/>
      <c r="B6" s="416"/>
      <c r="C6" s="369" t="s">
        <v>241</v>
      </c>
      <c r="D6" s="63"/>
      <c r="E6" s="63"/>
      <c r="P6" s="65"/>
      <c r="Q6" s="65"/>
    </row>
    <row r="7" spans="1:44" s="58" customFormat="1" ht="23.25" customHeight="1">
      <c r="A7" s="412"/>
      <c r="B7" s="416"/>
      <c r="C7" s="463" t="str">
        <f>CONCATENATE(TradingName, " must fill in opex in table 3.2.3 for opex categories reported in response to its annual reporting RIN.")</f>
        <v>Ausgrid must fill in opex in table 3.2.3 for opex categories reported in response to its annual reporting RIN.</v>
      </c>
      <c r="D7" s="80"/>
      <c r="E7" s="80"/>
      <c r="P7" s="64"/>
      <c r="Q7" s="64"/>
    </row>
    <row r="8" spans="1:44" ht="30.75" customHeight="1">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row>
    <row r="9" spans="1:44">
      <c r="C9" s="432" t="s">
        <v>711</v>
      </c>
      <c r="D9" s="432"/>
      <c r="E9" s="432"/>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row>
    <row r="10" spans="1:44" ht="15.75">
      <c r="C10" s="425" t="s">
        <v>670</v>
      </c>
      <c r="D10" s="426"/>
      <c r="E10" s="79"/>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row>
    <row r="11" spans="1:44" s="14" customFormat="1">
      <c r="A11" s="424"/>
      <c r="B11" s="417"/>
      <c r="C11" s="427"/>
      <c r="D11" s="428"/>
      <c r="E11" s="361" t="s">
        <v>2524</v>
      </c>
    </row>
    <row r="12" spans="1:44" ht="15.75" thickBot="1">
      <c r="C12" s="429"/>
      <c r="D12" s="430"/>
      <c r="E12" s="284" t="str">
        <f>CRY</f>
        <v>2013-14</v>
      </c>
    </row>
    <row r="13" spans="1:44" ht="15.75" thickBot="1">
      <c r="A13" s="424"/>
      <c r="B13" s="417"/>
      <c r="C13" s="69"/>
      <c r="D13" s="69"/>
      <c r="E13" s="69"/>
    </row>
    <row r="14" spans="1:44">
      <c r="B14" s="418" t="s">
        <v>2254</v>
      </c>
      <c r="C14" s="285" t="s">
        <v>2886</v>
      </c>
      <c r="D14" s="163"/>
      <c r="E14" s="156"/>
    </row>
    <row r="15" spans="1:44">
      <c r="B15" s="418"/>
      <c r="C15" s="286" t="s">
        <v>2887</v>
      </c>
      <c r="D15" s="10"/>
      <c r="E15" s="157"/>
    </row>
    <row r="16" spans="1:44">
      <c r="B16" s="418" t="s">
        <v>2255</v>
      </c>
      <c r="C16" s="158" t="s">
        <v>676</v>
      </c>
      <c r="D16" s="159"/>
      <c r="E16" s="362">
        <v>603268.12231245905</v>
      </c>
    </row>
    <row r="17" spans="2:5">
      <c r="B17" s="419"/>
      <c r="C17" s="287" t="s">
        <v>677</v>
      </c>
      <c r="D17" s="160"/>
      <c r="E17" s="363"/>
    </row>
    <row r="18" spans="2:5">
      <c r="B18" s="418" t="s">
        <v>2256</v>
      </c>
      <c r="C18" s="161" t="s">
        <v>671</v>
      </c>
      <c r="D18" s="10"/>
      <c r="E18" s="364">
        <v>237604.76239484083</v>
      </c>
    </row>
    <row r="19" spans="2:5">
      <c r="B19" s="418" t="s">
        <v>2257</v>
      </c>
      <c r="C19" s="161" t="s">
        <v>674</v>
      </c>
      <c r="D19" s="10"/>
      <c r="E19" s="365">
        <v>0</v>
      </c>
    </row>
    <row r="20" spans="2:5">
      <c r="B20" s="418" t="s">
        <v>2258</v>
      </c>
      <c r="C20" s="161" t="s">
        <v>675</v>
      </c>
      <c r="D20" s="10"/>
      <c r="E20" s="366">
        <v>0</v>
      </c>
    </row>
    <row r="21" spans="2:5">
      <c r="B21" s="419"/>
      <c r="C21" s="287" t="s">
        <v>672</v>
      </c>
      <c r="D21" s="160"/>
      <c r="E21" s="363"/>
    </row>
    <row r="22" spans="2:5">
      <c r="B22" s="418" t="s">
        <v>2259</v>
      </c>
      <c r="C22" s="161" t="s">
        <v>671</v>
      </c>
      <c r="D22" s="10"/>
      <c r="E22" s="364">
        <v>-247494.76795637136</v>
      </c>
    </row>
    <row r="23" spans="2:5">
      <c r="B23" s="418" t="s">
        <v>2260</v>
      </c>
      <c r="C23" s="161" t="s">
        <v>674</v>
      </c>
      <c r="D23" s="10"/>
      <c r="E23" s="365">
        <v>0</v>
      </c>
    </row>
    <row r="24" spans="2:5">
      <c r="B24" s="418" t="s">
        <v>2261</v>
      </c>
      <c r="C24" s="161" t="s">
        <v>675</v>
      </c>
      <c r="D24" s="10"/>
      <c r="E24" s="366">
        <v>0</v>
      </c>
    </row>
    <row r="25" spans="2:5">
      <c r="B25" s="419"/>
      <c r="C25" s="287" t="s">
        <v>673</v>
      </c>
      <c r="D25" s="160"/>
      <c r="E25" s="363"/>
    </row>
    <row r="26" spans="2:5">
      <c r="B26" s="418" t="s">
        <v>2262</v>
      </c>
      <c r="C26" s="161" t="s">
        <v>671</v>
      </c>
      <c r="D26" s="10"/>
      <c r="E26" s="364">
        <v>-12341.706930561275</v>
      </c>
    </row>
    <row r="27" spans="2:5">
      <c r="B27" s="418" t="s">
        <v>2263</v>
      </c>
      <c r="C27" s="161" t="s">
        <v>674</v>
      </c>
      <c r="D27" s="10"/>
      <c r="E27" s="365">
        <v>0</v>
      </c>
    </row>
    <row r="28" spans="2:5">
      <c r="B28" s="418" t="s">
        <v>2264</v>
      </c>
      <c r="C28" s="161" t="s">
        <v>675</v>
      </c>
      <c r="D28" s="10"/>
      <c r="E28" s="366">
        <v>-4796.6411684880823</v>
      </c>
    </row>
    <row r="29" spans="2:5">
      <c r="B29" s="419"/>
      <c r="C29" s="287" t="s">
        <v>678</v>
      </c>
      <c r="D29" s="162"/>
      <c r="E29" s="363"/>
    </row>
    <row r="30" spans="2:5">
      <c r="B30" s="418" t="s">
        <v>2265</v>
      </c>
      <c r="C30" s="161" t="s">
        <v>671</v>
      </c>
      <c r="D30" s="10"/>
      <c r="E30" s="364">
        <v>-16273.199461874856</v>
      </c>
    </row>
    <row r="31" spans="2:5">
      <c r="B31" s="418" t="s">
        <v>2266</v>
      </c>
      <c r="C31" s="161" t="s">
        <v>674</v>
      </c>
      <c r="D31" s="10"/>
      <c r="E31" s="365">
        <v>-9931.8983922117386</v>
      </c>
    </row>
    <row r="32" spans="2:5">
      <c r="B32" s="418" t="s">
        <v>2267</v>
      </c>
      <c r="C32" s="161" t="s">
        <v>675</v>
      </c>
      <c r="D32" s="10"/>
      <c r="E32" s="365">
        <v>-18323.512092320092</v>
      </c>
    </row>
    <row r="33" spans="2:5" ht="22.5" customHeight="1" thickBot="1">
      <c r="B33" s="418" t="s">
        <v>2268</v>
      </c>
      <c r="C33" s="288" t="s">
        <v>679</v>
      </c>
      <c r="D33" s="289"/>
      <c r="E33" s="367">
        <v>531711.15870547248</v>
      </c>
    </row>
    <row r="34" spans="2:5">
      <c r="B34" s="418" t="s">
        <v>2269</v>
      </c>
      <c r="C34" s="285" t="s">
        <v>2888</v>
      </c>
      <c r="D34" s="163"/>
      <c r="E34" s="156"/>
    </row>
    <row r="35" spans="2:5">
      <c r="B35" s="418"/>
      <c r="C35" s="286" t="s">
        <v>2889</v>
      </c>
      <c r="D35" s="10"/>
      <c r="E35" s="157"/>
    </row>
    <row r="36" spans="2:5">
      <c r="B36" s="418" t="s">
        <v>2270</v>
      </c>
      <c r="C36" s="158" t="s">
        <v>676</v>
      </c>
      <c r="D36" s="159"/>
      <c r="E36" s="362">
        <v>6012.2579999999998</v>
      </c>
    </row>
    <row r="37" spans="2:5">
      <c r="B37" s="419"/>
      <c r="C37" s="287" t="s">
        <v>677</v>
      </c>
      <c r="D37" s="160"/>
      <c r="E37" s="363"/>
    </row>
    <row r="38" spans="2:5">
      <c r="B38" s="418" t="s">
        <v>2271</v>
      </c>
      <c r="C38" s="161" t="s">
        <v>671</v>
      </c>
      <c r="D38" s="10"/>
      <c r="E38" s="364">
        <v>392.41609999999997</v>
      </c>
    </row>
    <row r="39" spans="2:5">
      <c r="B39" s="418" t="s">
        <v>2272</v>
      </c>
      <c r="C39" s="161" t="s">
        <v>674</v>
      </c>
      <c r="D39" s="10"/>
      <c r="E39" s="365">
        <v>0</v>
      </c>
    </row>
    <row r="40" spans="2:5">
      <c r="B40" s="418" t="s">
        <v>2273</v>
      </c>
      <c r="C40" s="161" t="s">
        <v>675</v>
      </c>
      <c r="D40" s="10"/>
      <c r="E40" s="366">
        <v>0</v>
      </c>
    </row>
    <row r="41" spans="2:5">
      <c r="B41" s="419"/>
      <c r="C41" s="287" t="s">
        <v>672</v>
      </c>
      <c r="D41" s="160"/>
      <c r="E41" s="363"/>
    </row>
    <row r="42" spans="2:5">
      <c r="B42" s="418" t="s">
        <v>2274</v>
      </c>
      <c r="C42" s="161" t="s">
        <v>671</v>
      </c>
      <c r="D42" s="10"/>
      <c r="E42" s="364">
        <v>-4350.1540800000002</v>
      </c>
    </row>
    <row r="43" spans="2:5">
      <c r="B43" s="418" t="s">
        <v>2275</v>
      </c>
      <c r="C43" s="161" t="s">
        <v>674</v>
      </c>
      <c r="D43" s="10"/>
      <c r="E43" s="365">
        <v>0</v>
      </c>
    </row>
    <row r="44" spans="2:5">
      <c r="B44" s="418" t="s">
        <v>2276</v>
      </c>
      <c r="C44" s="161" t="s">
        <v>675</v>
      </c>
      <c r="D44" s="10"/>
      <c r="E44" s="366">
        <v>0</v>
      </c>
    </row>
    <row r="45" spans="2:5">
      <c r="B45" s="419"/>
      <c r="C45" s="287" t="s">
        <v>673</v>
      </c>
      <c r="D45" s="160"/>
      <c r="E45" s="363"/>
    </row>
    <row r="46" spans="2:5">
      <c r="B46" s="418" t="s">
        <v>2277</v>
      </c>
      <c r="C46" s="161" t="s">
        <v>671</v>
      </c>
      <c r="D46" s="10"/>
      <c r="E46" s="364">
        <v>0</v>
      </c>
    </row>
    <row r="47" spans="2:5">
      <c r="B47" s="418" t="s">
        <v>2278</v>
      </c>
      <c r="C47" s="161" t="s">
        <v>674</v>
      </c>
      <c r="D47" s="10"/>
      <c r="E47" s="365">
        <v>0</v>
      </c>
    </row>
    <row r="48" spans="2:5">
      <c r="B48" s="418" t="s">
        <v>2279</v>
      </c>
      <c r="C48" s="161" t="s">
        <v>675</v>
      </c>
      <c r="D48" s="10"/>
      <c r="E48" s="366">
        <v>0</v>
      </c>
    </row>
    <row r="49" spans="2:5">
      <c r="B49" s="419"/>
      <c r="C49" s="287" t="s">
        <v>678</v>
      </c>
      <c r="D49" s="162"/>
      <c r="E49" s="363"/>
    </row>
    <row r="50" spans="2:5">
      <c r="B50" s="418" t="s">
        <v>2280</v>
      </c>
      <c r="C50" s="161" t="s">
        <v>671</v>
      </c>
      <c r="D50" s="10"/>
      <c r="E50" s="364">
        <v>0</v>
      </c>
    </row>
    <row r="51" spans="2:5">
      <c r="B51" s="418" t="s">
        <v>2281</v>
      </c>
      <c r="C51" s="161" t="s">
        <v>674</v>
      </c>
      <c r="D51" s="10"/>
      <c r="E51" s="365">
        <v>0</v>
      </c>
    </row>
    <row r="52" spans="2:5">
      <c r="B52" s="418" t="s">
        <v>2282</v>
      </c>
      <c r="C52" s="161" t="s">
        <v>675</v>
      </c>
      <c r="D52" s="10"/>
      <c r="E52" s="365">
        <v>0</v>
      </c>
    </row>
    <row r="53" spans="2:5" ht="22.5" customHeight="1" thickBot="1">
      <c r="B53" s="418" t="s">
        <v>2283</v>
      </c>
      <c r="C53" s="288" t="s">
        <v>679</v>
      </c>
      <c r="D53" s="289"/>
      <c r="E53" s="367">
        <v>2054.5200199999999</v>
      </c>
    </row>
    <row r="54" spans="2:5">
      <c r="B54" s="418" t="s">
        <v>2284</v>
      </c>
      <c r="C54" s="285" t="s">
        <v>2890</v>
      </c>
      <c r="D54" s="163"/>
      <c r="E54" s="156"/>
    </row>
    <row r="55" spans="2:5">
      <c r="B55" s="418"/>
      <c r="C55" s="286" t="s">
        <v>2891</v>
      </c>
      <c r="D55" s="10"/>
      <c r="E55" s="157"/>
    </row>
    <row r="56" spans="2:5">
      <c r="B56" s="418" t="s">
        <v>2285</v>
      </c>
      <c r="C56" s="158" t="s">
        <v>676</v>
      </c>
      <c r="D56" s="159"/>
      <c r="E56" s="362">
        <v>15117.906580080678</v>
      </c>
    </row>
    <row r="57" spans="2:5">
      <c r="B57" s="419"/>
      <c r="C57" s="287" t="s">
        <v>677</v>
      </c>
      <c r="D57" s="160"/>
      <c r="E57" s="363"/>
    </row>
    <row r="58" spans="2:5">
      <c r="B58" s="418" t="s">
        <v>2286</v>
      </c>
      <c r="C58" s="161" t="s">
        <v>671</v>
      </c>
      <c r="D58" s="10"/>
      <c r="E58" s="364">
        <v>4619.2738206625036</v>
      </c>
    </row>
    <row r="59" spans="2:5">
      <c r="B59" s="418" t="s">
        <v>2287</v>
      </c>
      <c r="C59" s="161" t="s">
        <v>674</v>
      </c>
      <c r="D59" s="10"/>
      <c r="E59" s="365">
        <v>0</v>
      </c>
    </row>
    <row r="60" spans="2:5">
      <c r="B60" s="418" t="s">
        <v>2288</v>
      </c>
      <c r="C60" s="161" t="s">
        <v>675</v>
      </c>
      <c r="D60" s="10"/>
      <c r="E60" s="366">
        <v>0</v>
      </c>
    </row>
    <row r="61" spans="2:5">
      <c r="B61" s="419"/>
      <c r="C61" s="287" t="s">
        <v>672</v>
      </c>
      <c r="D61" s="160"/>
      <c r="E61" s="363"/>
    </row>
    <row r="62" spans="2:5">
      <c r="B62" s="418" t="s">
        <v>2289</v>
      </c>
      <c r="C62" s="161" t="s">
        <v>671</v>
      </c>
      <c r="D62" s="10"/>
      <c r="E62" s="364">
        <v>-3798.076586222563</v>
      </c>
    </row>
    <row r="63" spans="2:5">
      <c r="B63" s="418" t="s">
        <v>2290</v>
      </c>
      <c r="C63" s="161" t="s">
        <v>674</v>
      </c>
      <c r="D63" s="10"/>
      <c r="E63" s="365">
        <v>0</v>
      </c>
    </row>
    <row r="64" spans="2:5">
      <c r="B64" s="418" t="s">
        <v>2291</v>
      </c>
      <c r="C64" s="161" t="s">
        <v>675</v>
      </c>
      <c r="D64" s="10"/>
      <c r="E64" s="366">
        <v>0</v>
      </c>
    </row>
    <row r="65" spans="2:5">
      <c r="B65" s="419"/>
      <c r="C65" s="287" t="s">
        <v>673</v>
      </c>
      <c r="D65" s="160"/>
      <c r="E65" s="363"/>
    </row>
    <row r="66" spans="2:5">
      <c r="B66" s="418" t="s">
        <v>2292</v>
      </c>
      <c r="C66" s="161" t="s">
        <v>671</v>
      </c>
      <c r="D66" s="10"/>
      <c r="E66" s="364">
        <v>-2099.0271840163509</v>
      </c>
    </row>
    <row r="67" spans="2:5">
      <c r="B67" s="418" t="s">
        <v>2293</v>
      </c>
      <c r="C67" s="161" t="s">
        <v>674</v>
      </c>
      <c r="D67" s="10"/>
      <c r="E67" s="365">
        <v>0</v>
      </c>
    </row>
    <row r="68" spans="2:5">
      <c r="B68" s="418" t="s">
        <v>2294</v>
      </c>
      <c r="C68" s="161" t="s">
        <v>675</v>
      </c>
      <c r="D68" s="10"/>
      <c r="E68" s="366">
        <v>0</v>
      </c>
    </row>
    <row r="69" spans="2:5">
      <c r="B69" s="419"/>
      <c r="C69" s="287" t="s">
        <v>678</v>
      </c>
      <c r="D69" s="162"/>
      <c r="E69" s="363"/>
    </row>
    <row r="70" spans="2:5">
      <c r="B70" s="418" t="s">
        <v>2295</v>
      </c>
      <c r="C70" s="161" t="s">
        <v>671</v>
      </c>
      <c r="D70" s="10"/>
      <c r="E70" s="364">
        <v>-190.39721807635303</v>
      </c>
    </row>
    <row r="71" spans="2:5">
      <c r="B71" s="418" t="s">
        <v>2296</v>
      </c>
      <c r="C71" s="161" t="s">
        <v>674</v>
      </c>
      <c r="D71" s="10"/>
      <c r="E71" s="365">
        <v>0</v>
      </c>
    </row>
    <row r="72" spans="2:5">
      <c r="B72" s="418" t="s">
        <v>2297</v>
      </c>
      <c r="C72" s="161" t="s">
        <v>675</v>
      </c>
      <c r="D72" s="10"/>
      <c r="E72" s="365">
        <v>0</v>
      </c>
    </row>
    <row r="73" spans="2:5" ht="22.5" customHeight="1" thickBot="1">
      <c r="B73" s="418" t="s">
        <v>2298</v>
      </c>
      <c r="C73" s="288" t="s">
        <v>679</v>
      </c>
      <c r="D73" s="289"/>
      <c r="E73" s="367">
        <v>13649.679412427915</v>
      </c>
    </row>
    <row r="74" spans="2:5">
      <c r="B74" s="418" t="s">
        <v>2299</v>
      </c>
      <c r="C74" s="285" t="s">
        <v>2892</v>
      </c>
      <c r="D74" s="163"/>
      <c r="E74" s="156"/>
    </row>
    <row r="75" spans="2:5">
      <c r="B75" s="418"/>
      <c r="C75" s="286" t="s">
        <v>2893</v>
      </c>
      <c r="D75" s="10"/>
      <c r="E75" s="157"/>
    </row>
    <row r="76" spans="2:5">
      <c r="B76" s="418" t="s">
        <v>2300</v>
      </c>
      <c r="C76" s="158" t="s">
        <v>676</v>
      </c>
      <c r="D76" s="159"/>
      <c r="E76" s="362">
        <v>437096.65227529861</v>
      </c>
    </row>
    <row r="77" spans="2:5">
      <c r="B77" s="419"/>
      <c r="C77" s="287" t="s">
        <v>677</v>
      </c>
      <c r="D77" s="160"/>
      <c r="E77" s="363"/>
    </row>
    <row r="78" spans="2:5">
      <c r="B78" s="418" t="s">
        <v>2301</v>
      </c>
      <c r="C78" s="161" t="s">
        <v>671</v>
      </c>
      <c r="D78" s="10"/>
      <c r="E78" s="364">
        <v>0</v>
      </c>
    </row>
    <row r="79" spans="2:5">
      <c r="B79" s="418" t="s">
        <v>2302</v>
      </c>
      <c r="C79" s="161" t="s">
        <v>674</v>
      </c>
      <c r="D79" s="10"/>
      <c r="E79" s="365">
        <v>0</v>
      </c>
    </row>
    <row r="80" spans="2:5">
      <c r="B80" s="418" t="s">
        <v>2303</v>
      </c>
      <c r="C80" s="161" t="s">
        <v>675</v>
      </c>
      <c r="D80" s="10"/>
      <c r="E80" s="366">
        <v>346607.52992093173</v>
      </c>
    </row>
    <row r="81" spans="2:5">
      <c r="B81" s="419"/>
      <c r="C81" s="287" t="s">
        <v>672</v>
      </c>
      <c r="D81" s="160"/>
      <c r="E81" s="363"/>
    </row>
    <row r="82" spans="2:5">
      <c r="B82" s="418" t="s">
        <v>2304</v>
      </c>
      <c r="C82" s="161" t="s">
        <v>671</v>
      </c>
      <c r="D82" s="10"/>
      <c r="E82" s="364">
        <v>0</v>
      </c>
    </row>
    <row r="83" spans="2:5">
      <c r="B83" s="418" t="s">
        <v>2305</v>
      </c>
      <c r="C83" s="161" t="s">
        <v>674</v>
      </c>
      <c r="D83" s="10"/>
      <c r="E83" s="365">
        <v>0</v>
      </c>
    </row>
    <row r="84" spans="2:5">
      <c r="B84" s="418" t="s">
        <v>2306</v>
      </c>
      <c r="C84" s="161" t="s">
        <v>675</v>
      </c>
      <c r="D84" s="10"/>
      <c r="E84" s="366">
        <v>-437096.65227529861</v>
      </c>
    </row>
    <row r="85" spans="2:5">
      <c r="B85" s="419"/>
      <c r="C85" s="287" t="s">
        <v>673</v>
      </c>
      <c r="D85" s="160"/>
      <c r="E85" s="363"/>
    </row>
    <row r="86" spans="2:5">
      <c r="B86" s="418" t="s">
        <v>2307</v>
      </c>
      <c r="C86" s="161" t="s">
        <v>671</v>
      </c>
      <c r="D86" s="10"/>
      <c r="E86" s="364">
        <v>0</v>
      </c>
    </row>
    <row r="87" spans="2:5">
      <c r="B87" s="418" t="s">
        <v>2308</v>
      </c>
      <c r="C87" s="161" t="s">
        <v>674</v>
      </c>
      <c r="D87" s="10"/>
      <c r="E87" s="365">
        <v>0</v>
      </c>
    </row>
    <row r="88" spans="2:5">
      <c r="B88" s="418" t="s">
        <v>2309</v>
      </c>
      <c r="C88" s="161" t="s">
        <v>675</v>
      </c>
      <c r="D88" s="10"/>
      <c r="E88" s="366">
        <v>0</v>
      </c>
    </row>
    <row r="89" spans="2:5">
      <c r="B89" s="419"/>
      <c r="C89" s="287" t="s">
        <v>678</v>
      </c>
      <c r="D89" s="162"/>
      <c r="E89" s="363"/>
    </row>
    <row r="90" spans="2:5">
      <c r="B90" s="418" t="s">
        <v>2310</v>
      </c>
      <c r="C90" s="161" t="s">
        <v>671</v>
      </c>
      <c r="D90" s="10"/>
      <c r="E90" s="364">
        <v>0</v>
      </c>
    </row>
    <row r="91" spans="2:5">
      <c r="B91" s="418" t="s">
        <v>2311</v>
      </c>
      <c r="C91" s="161" t="s">
        <v>674</v>
      </c>
      <c r="D91" s="10"/>
      <c r="E91" s="365">
        <v>0</v>
      </c>
    </row>
    <row r="92" spans="2:5">
      <c r="B92" s="418" t="s">
        <v>2312</v>
      </c>
      <c r="C92" s="161" t="s">
        <v>675</v>
      </c>
      <c r="D92" s="10"/>
      <c r="E92" s="365">
        <v>0</v>
      </c>
    </row>
    <row r="93" spans="2:5" ht="22.5" customHeight="1" thickBot="1">
      <c r="B93" s="418" t="s">
        <v>2313</v>
      </c>
      <c r="C93" s="288" t="s">
        <v>679</v>
      </c>
      <c r="D93" s="289"/>
      <c r="E93" s="367">
        <v>346607.52992093179</v>
      </c>
    </row>
    <row r="94" spans="2:5">
      <c r="B94" s="418" t="s">
        <v>2314</v>
      </c>
      <c r="C94" s="285" t="s">
        <v>2894</v>
      </c>
      <c r="D94" s="163"/>
      <c r="E94" s="156"/>
    </row>
    <row r="95" spans="2:5">
      <c r="B95" s="418"/>
      <c r="C95" s="286" t="s">
        <v>2895</v>
      </c>
      <c r="D95" s="10"/>
      <c r="E95" s="157"/>
    </row>
    <row r="96" spans="2:5">
      <c r="B96" s="418" t="s">
        <v>2315</v>
      </c>
      <c r="C96" s="158" t="s">
        <v>676</v>
      </c>
      <c r="D96" s="159"/>
      <c r="E96" s="362">
        <v>73611.122175259996</v>
      </c>
    </row>
    <row r="97" spans="2:5">
      <c r="B97" s="419"/>
      <c r="C97" s="287" t="s">
        <v>677</v>
      </c>
      <c r="D97" s="160"/>
      <c r="E97" s="363"/>
    </row>
    <row r="98" spans="2:5">
      <c r="B98" s="418" t="s">
        <v>2316</v>
      </c>
      <c r="C98" s="161" t="s">
        <v>671</v>
      </c>
      <c r="D98" s="10"/>
      <c r="E98" s="364">
        <v>4242.9805264203897</v>
      </c>
    </row>
    <row r="99" spans="2:5">
      <c r="B99" s="418" t="s">
        <v>2317</v>
      </c>
      <c r="C99" s="161" t="s">
        <v>674</v>
      </c>
      <c r="D99" s="10"/>
      <c r="E99" s="365">
        <v>1382</v>
      </c>
    </row>
    <row r="100" spans="2:5">
      <c r="B100" s="418" t="s">
        <v>2318</v>
      </c>
      <c r="C100" s="161" t="s">
        <v>675</v>
      </c>
      <c r="D100" s="10"/>
      <c r="E100" s="366">
        <v>1458.0286700000001</v>
      </c>
    </row>
    <row r="101" spans="2:5">
      <c r="B101" s="419"/>
      <c r="C101" s="287" t="s">
        <v>672</v>
      </c>
      <c r="D101" s="160"/>
      <c r="E101" s="363"/>
    </row>
    <row r="102" spans="2:5">
      <c r="B102" s="418" t="s">
        <v>2319</v>
      </c>
      <c r="C102" s="161" t="s">
        <v>671</v>
      </c>
      <c r="D102" s="10"/>
      <c r="E102" s="364">
        <v>-5006.7837000000009</v>
      </c>
    </row>
    <row r="103" spans="2:5">
      <c r="B103" s="418" t="s">
        <v>2320</v>
      </c>
      <c r="C103" s="161" t="s">
        <v>674</v>
      </c>
      <c r="D103" s="10"/>
      <c r="E103" s="365">
        <v>0</v>
      </c>
    </row>
    <row r="104" spans="2:5">
      <c r="B104" s="418" t="s">
        <v>2321</v>
      </c>
      <c r="C104" s="161" t="s">
        <v>675</v>
      </c>
      <c r="D104" s="10"/>
      <c r="E104" s="366">
        <v>0</v>
      </c>
    </row>
    <row r="105" spans="2:5">
      <c r="B105" s="419"/>
      <c r="C105" s="287" t="s">
        <v>673</v>
      </c>
      <c r="D105" s="160"/>
      <c r="E105" s="363"/>
    </row>
    <row r="106" spans="2:5">
      <c r="B106" s="418" t="s">
        <v>2322</v>
      </c>
      <c r="C106" s="161" t="s">
        <v>671</v>
      </c>
      <c r="D106" s="10"/>
      <c r="E106" s="364">
        <v>-1661.8270330509749</v>
      </c>
    </row>
    <row r="107" spans="2:5">
      <c r="B107" s="418" t="s">
        <v>2323</v>
      </c>
      <c r="C107" s="161" t="s">
        <v>674</v>
      </c>
      <c r="D107" s="10"/>
      <c r="E107" s="365">
        <v>0</v>
      </c>
    </row>
    <row r="108" spans="2:5">
      <c r="B108" s="418" t="s">
        <v>2324</v>
      </c>
      <c r="C108" s="161" t="s">
        <v>675</v>
      </c>
      <c r="D108" s="10"/>
      <c r="E108" s="366">
        <v>0</v>
      </c>
    </row>
    <row r="109" spans="2:5">
      <c r="B109" s="419"/>
      <c r="C109" s="287" t="s">
        <v>678</v>
      </c>
      <c r="D109" s="162"/>
      <c r="E109" s="363"/>
    </row>
    <row r="110" spans="2:5">
      <c r="B110" s="418" t="s">
        <v>2325</v>
      </c>
      <c r="C110" s="161" t="s">
        <v>671</v>
      </c>
      <c r="D110" s="10"/>
      <c r="E110" s="364">
        <v>1598.9751535796111</v>
      </c>
    </row>
    <row r="111" spans="2:5">
      <c r="B111" s="418" t="s">
        <v>2326</v>
      </c>
      <c r="C111" s="161" t="s">
        <v>674</v>
      </c>
      <c r="D111" s="10"/>
      <c r="E111" s="365">
        <v>0</v>
      </c>
    </row>
    <row r="112" spans="2:5">
      <c r="B112" s="418" t="s">
        <v>2327</v>
      </c>
      <c r="C112" s="161" t="s">
        <v>675</v>
      </c>
      <c r="D112" s="10"/>
      <c r="E112" s="365">
        <v>0</v>
      </c>
    </row>
    <row r="113" spans="2:5" ht="22.5" customHeight="1" thickBot="1">
      <c r="B113" s="418" t="s">
        <v>2328</v>
      </c>
      <c r="C113" s="288" t="s">
        <v>679</v>
      </c>
      <c r="D113" s="289"/>
      <c r="E113" s="367">
        <v>75624.495792209025</v>
      </c>
    </row>
    <row r="114" spans="2:5">
      <c r="B114" s="418" t="s">
        <v>2329</v>
      </c>
      <c r="C114" s="285" t="s">
        <v>680</v>
      </c>
      <c r="D114" s="163"/>
      <c r="E114" s="156"/>
    </row>
    <row r="115" spans="2:5">
      <c r="B115" s="418"/>
      <c r="C115" s="286" t="s">
        <v>681</v>
      </c>
      <c r="D115" s="10"/>
      <c r="E115" s="157"/>
    </row>
    <row r="116" spans="2:5">
      <c r="B116" s="418" t="s">
        <v>2330</v>
      </c>
      <c r="C116" s="158" t="s">
        <v>676</v>
      </c>
      <c r="D116" s="159"/>
      <c r="E116" s="362"/>
    </row>
    <row r="117" spans="2:5">
      <c r="B117" s="419"/>
      <c r="C117" s="287" t="s">
        <v>677</v>
      </c>
      <c r="D117" s="160"/>
      <c r="E117" s="363"/>
    </row>
    <row r="118" spans="2:5">
      <c r="B118" s="418" t="s">
        <v>2331</v>
      </c>
      <c r="C118" s="161" t="s">
        <v>671</v>
      </c>
      <c r="D118" s="10"/>
      <c r="E118" s="364"/>
    </row>
    <row r="119" spans="2:5">
      <c r="B119" s="418" t="s">
        <v>2332</v>
      </c>
      <c r="C119" s="161" t="s">
        <v>674</v>
      </c>
      <c r="D119" s="10"/>
      <c r="E119" s="365"/>
    </row>
    <row r="120" spans="2:5">
      <c r="B120" s="418" t="s">
        <v>2333</v>
      </c>
      <c r="C120" s="161" t="s">
        <v>675</v>
      </c>
      <c r="D120" s="10"/>
      <c r="E120" s="366"/>
    </row>
    <row r="121" spans="2:5">
      <c r="B121" s="419"/>
      <c r="C121" s="287" t="s">
        <v>672</v>
      </c>
      <c r="D121" s="160"/>
      <c r="E121" s="363"/>
    </row>
    <row r="122" spans="2:5">
      <c r="B122" s="418" t="s">
        <v>2334</v>
      </c>
      <c r="C122" s="161" t="s">
        <v>671</v>
      </c>
      <c r="D122" s="10"/>
      <c r="E122" s="364"/>
    </row>
    <row r="123" spans="2:5">
      <c r="B123" s="418" t="s">
        <v>2335</v>
      </c>
      <c r="C123" s="161" t="s">
        <v>674</v>
      </c>
      <c r="D123" s="10"/>
      <c r="E123" s="365"/>
    </row>
    <row r="124" spans="2:5">
      <c r="B124" s="418" t="s">
        <v>2336</v>
      </c>
      <c r="C124" s="161" t="s">
        <v>675</v>
      </c>
      <c r="D124" s="10"/>
      <c r="E124" s="366"/>
    </row>
    <row r="125" spans="2:5">
      <c r="B125" s="419"/>
      <c r="C125" s="287" t="s">
        <v>673</v>
      </c>
      <c r="D125" s="160"/>
      <c r="E125" s="363"/>
    </row>
    <row r="126" spans="2:5">
      <c r="B126" s="418" t="s">
        <v>2337</v>
      </c>
      <c r="C126" s="161" t="s">
        <v>671</v>
      </c>
      <c r="D126" s="10"/>
      <c r="E126" s="364"/>
    </row>
    <row r="127" spans="2:5">
      <c r="B127" s="418" t="s">
        <v>2338</v>
      </c>
      <c r="C127" s="161" t="s">
        <v>674</v>
      </c>
      <c r="D127" s="10"/>
      <c r="E127" s="365"/>
    </row>
    <row r="128" spans="2:5">
      <c r="B128" s="418" t="s">
        <v>2339</v>
      </c>
      <c r="C128" s="161" t="s">
        <v>675</v>
      </c>
      <c r="D128" s="10"/>
      <c r="E128" s="366"/>
    </row>
    <row r="129" spans="2:5">
      <c r="B129" s="419"/>
      <c r="C129" s="287" t="s">
        <v>678</v>
      </c>
      <c r="D129" s="162"/>
      <c r="E129" s="363"/>
    </row>
    <row r="130" spans="2:5">
      <c r="B130" s="418" t="s">
        <v>2340</v>
      </c>
      <c r="C130" s="161" t="s">
        <v>671</v>
      </c>
      <c r="D130" s="10"/>
      <c r="E130" s="364"/>
    </row>
    <row r="131" spans="2:5">
      <c r="B131" s="418" t="s">
        <v>2341</v>
      </c>
      <c r="C131" s="161" t="s">
        <v>674</v>
      </c>
      <c r="D131" s="10"/>
      <c r="E131" s="365"/>
    </row>
    <row r="132" spans="2:5">
      <c r="B132" s="418" t="s">
        <v>2342</v>
      </c>
      <c r="C132" s="161" t="s">
        <v>675</v>
      </c>
      <c r="D132" s="10"/>
      <c r="E132" s="365"/>
    </row>
    <row r="133" spans="2:5" ht="22.5" customHeight="1" thickBot="1">
      <c r="B133" s="418" t="s">
        <v>2343</v>
      </c>
      <c r="C133" s="288" t="s">
        <v>679</v>
      </c>
      <c r="D133" s="289"/>
      <c r="E133" s="367"/>
    </row>
    <row r="134" spans="2:5">
      <c r="B134" s="418" t="s">
        <v>2344</v>
      </c>
      <c r="C134" s="285" t="s">
        <v>680</v>
      </c>
      <c r="D134" s="163"/>
      <c r="E134" s="156"/>
    </row>
    <row r="135" spans="2:5">
      <c r="B135" s="418"/>
      <c r="C135" s="286" t="s">
        <v>681</v>
      </c>
      <c r="D135" s="10"/>
      <c r="E135" s="157"/>
    </row>
    <row r="136" spans="2:5">
      <c r="B136" s="418" t="s">
        <v>2345</v>
      </c>
      <c r="C136" s="158" t="s">
        <v>676</v>
      </c>
      <c r="D136" s="159"/>
      <c r="E136" s="362"/>
    </row>
    <row r="137" spans="2:5">
      <c r="B137" s="419"/>
      <c r="C137" s="287" t="s">
        <v>677</v>
      </c>
      <c r="D137" s="160"/>
      <c r="E137" s="363"/>
    </row>
    <row r="138" spans="2:5">
      <c r="B138" s="418" t="s">
        <v>2346</v>
      </c>
      <c r="C138" s="161" t="s">
        <v>671</v>
      </c>
      <c r="D138" s="10"/>
      <c r="E138" s="364"/>
    </row>
    <row r="139" spans="2:5">
      <c r="B139" s="418" t="s">
        <v>2347</v>
      </c>
      <c r="C139" s="161" t="s">
        <v>674</v>
      </c>
      <c r="D139" s="10"/>
      <c r="E139" s="365"/>
    </row>
    <row r="140" spans="2:5">
      <c r="B140" s="418" t="s">
        <v>2348</v>
      </c>
      <c r="C140" s="161" t="s">
        <v>675</v>
      </c>
      <c r="D140" s="10"/>
      <c r="E140" s="366"/>
    </row>
    <row r="141" spans="2:5">
      <c r="B141" s="419"/>
      <c r="C141" s="287" t="s">
        <v>672</v>
      </c>
      <c r="D141" s="160"/>
      <c r="E141" s="363"/>
    </row>
    <row r="142" spans="2:5">
      <c r="B142" s="418" t="s">
        <v>2349</v>
      </c>
      <c r="C142" s="161" t="s">
        <v>671</v>
      </c>
      <c r="D142" s="10"/>
      <c r="E142" s="364"/>
    </row>
    <row r="143" spans="2:5">
      <c r="B143" s="418" t="s">
        <v>2350</v>
      </c>
      <c r="C143" s="161" t="s">
        <v>674</v>
      </c>
      <c r="D143" s="10"/>
      <c r="E143" s="365"/>
    </row>
    <row r="144" spans="2:5">
      <c r="B144" s="418" t="s">
        <v>2351</v>
      </c>
      <c r="C144" s="161" t="s">
        <v>675</v>
      </c>
      <c r="D144" s="10"/>
      <c r="E144" s="366"/>
    </row>
    <row r="145" spans="2:5">
      <c r="B145" s="419"/>
      <c r="C145" s="287" t="s">
        <v>673</v>
      </c>
      <c r="D145" s="160"/>
      <c r="E145" s="363"/>
    </row>
    <row r="146" spans="2:5">
      <c r="B146" s="418" t="s">
        <v>2352</v>
      </c>
      <c r="C146" s="161" t="s">
        <v>671</v>
      </c>
      <c r="D146" s="10"/>
      <c r="E146" s="364"/>
    </row>
    <row r="147" spans="2:5">
      <c r="B147" s="418" t="s">
        <v>2353</v>
      </c>
      <c r="C147" s="161" t="s">
        <v>674</v>
      </c>
      <c r="D147" s="10"/>
      <c r="E147" s="365"/>
    </row>
    <row r="148" spans="2:5">
      <c r="B148" s="418" t="s">
        <v>2354</v>
      </c>
      <c r="C148" s="161" t="s">
        <v>675</v>
      </c>
      <c r="D148" s="10"/>
      <c r="E148" s="366"/>
    </row>
    <row r="149" spans="2:5">
      <c r="B149" s="419"/>
      <c r="C149" s="287" t="s">
        <v>678</v>
      </c>
      <c r="D149" s="162"/>
      <c r="E149" s="363"/>
    </row>
    <row r="150" spans="2:5">
      <c r="B150" s="418" t="s">
        <v>2355</v>
      </c>
      <c r="C150" s="161" t="s">
        <v>671</v>
      </c>
      <c r="D150" s="10"/>
      <c r="E150" s="364"/>
    </row>
    <row r="151" spans="2:5">
      <c r="B151" s="418" t="s">
        <v>2356</v>
      </c>
      <c r="C151" s="161" t="s">
        <v>674</v>
      </c>
      <c r="D151" s="10"/>
      <c r="E151" s="365"/>
    </row>
    <row r="152" spans="2:5">
      <c r="B152" s="418" t="s">
        <v>2357</v>
      </c>
      <c r="C152" s="161" t="s">
        <v>675</v>
      </c>
      <c r="D152" s="10"/>
      <c r="E152" s="365"/>
    </row>
    <row r="153" spans="2:5" ht="22.5" customHeight="1" thickBot="1">
      <c r="B153" s="418" t="s">
        <v>2358</v>
      </c>
      <c r="C153" s="288" t="s">
        <v>679</v>
      </c>
      <c r="D153" s="289"/>
      <c r="E153" s="367"/>
    </row>
    <row r="154" spans="2:5">
      <c r="B154" s="418" t="s">
        <v>2359</v>
      </c>
      <c r="C154" s="285" t="s">
        <v>680</v>
      </c>
      <c r="D154" s="163"/>
      <c r="E154" s="156"/>
    </row>
    <row r="155" spans="2:5">
      <c r="B155" s="418"/>
      <c r="C155" s="286" t="s">
        <v>681</v>
      </c>
      <c r="D155" s="10"/>
      <c r="E155" s="157"/>
    </row>
    <row r="156" spans="2:5">
      <c r="B156" s="418" t="s">
        <v>2360</v>
      </c>
      <c r="C156" s="158" t="s">
        <v>676</v>
      </c>
      <c r="D156" s="159"/>
      <c r="E156" s="362"/>
    </row>
    <row r="157" spans="2:5">
      <c r="B157" s="419"/>
      <c r="C157" s="287" t="s">
        <v>677</v>
      </c>
      <c r="D157" s="160"/>
      <c r="E157" s="363"/>
    </row>
    <row r="158" spans="2:5">
      <c r="B158" s="418" t="s">
        <v>2361</v>
      </c>
      <c r="C158" s="161" t="s">
        <v>671</v>
      </c>
      <c r="D158" s="10"/>
      <c r="E158" s="364"/>
    </row>
    <row r="159" spans="2:5">
      <c r="B159" s="418" t="s">
        <v>2362</v>
      </c>
      <c r="C159" s="161" t="s">
        <v>674</v>
      </c>
      <c r="D159" s="10"/>
      <c r="E159" s="365"/>
    </row>
    <row r="160" spans="2:5">
      <c r="B160" s="418" t="s">
        <v>2363</v>
      </c>
      <c r="C160" s="161" t="s">
        <v>675</v>
      </c>
      <c r="D160" s="10"/>
      <c r="E160" s="366"/>
    </row>
    <row r="161" spans="2:5">
      <c r="B161" s="419"/>
      <c r="C161" s="287" t="s">
        <v>672</v>
      </c>
      <c r="D161" s="160"/>
      <c r="E161" s="363"/>
    </row>
    <row r="162" spans="2:5">
      <c r="B162" s="418" t="s">
        <v>2364</v>
      </c>
      <c r="C162" s="161" t="s">
        <v>671</v>
      </c>
      <c r="D162" s="10"/>
      <c r="E162" s="364"/>
    </row>
    <row r="163" spans="2:5">
      <c r="B163" s="418" t="s">
        <v>2365</v>
      </c>
      <c r="C163" s="161" t="s">
        <v>674</v>
      </c>
      <c r="D163" s="10"/>
      <c r="E163" s="365"/>
    </row>
    <row r="164" spans="2:5">
      <c r="B164" s="418" t="s">
        <v>2366</v>
      </c>
      <c r="C164" s="161" t="s">
        <v>675</v>
      </c>
      <c r="D164" s="10"/>
      <c r="E164" s="366"/>
    </row>
    <row r="165" spans="2:5">
      <c r="B165" s="419"/>
      <c r="C165" s="287" t="s">
        <v>673</v>
      </c>
      <c r="D165" s="160"/>
      <c r="E165" s="363"/>
    </row>
    <row r="166" spans="2:5">
      <c r="B166" s="418" t="s">
        <v>2367</v>
      </c>
      <c r="C166" s="161" t="s">
        <v>671</v>
      </c>
      <c r="D166" s="10"/>
      <c r="E166" s="364"/>
    </row>
    <row r="167" spans="2:5">
      <c r="B167" s="418" t="s">
        <v>2368</v>
      </c>
      <c r="C167" s="161" t="s">
        <v>674</v>
      </c>
      <c r="D167" s="10"/>
      <c r="E167" s="365"/>
    </row>
    <row r="168" spans="2:5">
      <c r="B168" s="418" t="s">
        <v>2369</v>
      </c>
      <c r="C168" s="161" t="s">
        <v>675</v>
      </c>
      <c r="D168" s="10"/>
      <c r="E168" s="366"/>
    </row>
    <row r="169" spans="2:5">
      <c r="B169" s="419"/>
      <c r="C169" s="287" t="s">
        <v>678</v>
      </c>
      <c r="D169" s="162"/>
      <c r="E169" s="363"/>
    </row>
    <row r="170" spans="2:5">
      <c r="B170" s="418" t="s">
        <v>2370</v>
      </c>
      <c r="C170" s="161" t="s">
        <v>671</v>
      </c>
      <c r="D170" s="10"/>
      <c r="E170" s="364"/>
    </row>
    <row r="171" spans="2:5">
      <c r="B171" s="418" t="s">
        <v>2371</v>
      </c>
      <c r="C171" s="161" t="s">
        <v>674</v>
      </c>
      <c r="D171" s="10"/>
      <c r="E171" s="365"/>
    </row>
    <row r="172" spans="2:5">
      <c r="B172" s="418" t="s">
        <v>2372</v>
      </c>
      <c r="C172" s="161" t="s">
        <v>675</v>
      </c>
      <c r="D172" s="10"/>
      <c r="E172" s="365"/>
    </row>
    <row r="173" spans="2:5" ht="22.5" customHeight="1" thickBot="1">
      <c r="B173" s="418" t="s">
        <v>2373</v>
      </c>
      <c r="C173" s="288" t="s">
        <v>679</v>
      </c>
      <c r="D173" s="289"/>
      <c r="E173" s="367"/>
    </row>
    <row r="174" spans="2:5">
      <c r="B174" s="418" t="s">
        <v>2374</v>
      </c>
      <c r="C174" s="285" t="s">
        <v>680</v>
      </c>
      <c r="D174" s="163"/>
      <c r="E174" s="156"/>
    </row>
    <row r="175" spans="2:5">
      <c r="B175" s="418"/>
      <c r="C175" s="286" t="s">
        <v>681</v>
      </c>
      <c r="D175" s="10"/>
      <c r="E175" s="157"/>
    </row>
    <row r="176" spans="2:5">
      <c r="B176" s="418" t="s">
        <v>2375</v>
      </c>
      <c r="C176" s="158" t="s">
        <v>676</v>
      </c>
      <c r="D176" s="159"/>
      <c r="E176" s="362"/>
    </row>
    <row r="177" spans="2:5">
      <c r="B177" s="419"/>
      <c r="C177" s="287" t="s">
        <v>677</v>
      </c>
      <c r="D177" s="160"/>
      <c r="E177" s="363"/>
    </row>
    <row r="178" spans="2:5">
      <c r="B178" s="418" t="s">
        <v>2376</v>
      </c>
      <c r="C178" s="161" t="s">
        <v>671</v>
      </c>
      <c r="D178" s="10"/>
      <c r="E178" s="364"/>
    </row>
    <row r="179" spans="2:5">
      <c r="B179" s="418" t="s">
        <v>2377</v>
      </c>
      <c r="C179" s="161" t="s">
        <v>674</v>
      </c>
      <c r="D179" s="10"/>
      <c r="E179" s="365"/>
    </row>
    <row r="180" spans="2:5">
      <c r="B180" s="418" t="s">
        <v>2378</v>
      </c>
      <c r="C180" s="161" t="s">
        <v>675</v>
      </c>
      <c r="D180" s="10"/>
      <c r="E180" s="366"/>
    </row>
    <row r="181" spans="2:5">
      <c r="B181" s="419"/>
      <c r="C181" s="287" t="s">
        <v>672</v>
      </c>
      <c r="D181" s="160"/>
      <c r="E181" s="363"/>
    </row>
    <row r="182" spans="2:5">
      <c r="B182" s="418" t="s">
        <v>2379</v>
      </c>
      <c r="C182" s="161" t="s">
        <v>671</v>
      </c>
      <c r="D182" s="10"/>
      <c r="E182" s="364"/>
    </row>
    <row r="183" spans="2:5">
      <c r="B183" s="418" t="s">
        <v>2380</v>
      </c>
      <c r="C183" s="161" t="s">
        <v>674</v>
      </c>
      <c r="D183" s="10"/>
      <c r="E183" s="365"/>
    </row>
    <row r="184" spans="2:5">
      <c r="B184" s="418" t="s">
        <v>2381</v>
      </c>
      <c r="C184" s="161" t="s">
        <v>675</v>
      </c>
      <c r="D184" s="10"/>
      <c r="E184" s="366"/>
    </row>
    <row r="185" spans="2:5">
      <c r="B185" s="419"/>
      <c r="C185" s="287" t="s">
        <v>673</v>
      </c>
      <c r="D185" s="160"/>
      <c r="E185" s="363"/>
    </row>
    <row r="186" spans="2:5">
      <c r="B186" s="418" t="s">
        <v>2382</v>
      </c>
      <c r="C186" s="161" t="s">
        <v>671</v>
      </c>
      <c r="D186" s="10"/>
      <c r="E186" s="364"/>
    </row>
    <row r="187" spans="2:5">
      <c r="B187" s="418" t="s">
        <v>2383</v>
      </c>
      <c r="C187" s="161" t="s">
        <v>674</v>
      </c>
      <c r="D187" s="10"/>
      <c r="E187" s="365"/>
    </row>
    <row r="188" spans="2:5">
      <c r="B188" s="418" t="s">
        <v>2384</v>
      </c>
      <c r="C188" s="161" t="s">
        <v>675</v>
      </c>
      <c r="D188" s="10"/>
      <c r="E188" s="366"/>
    </row>
    <row r="189" spans="2:5">
      <c r="B189" s="419"/>
      <c r="C189" s="287" t="s">
        <v>678</v>
      </c>
      <c r="D189" s="162"/>
      <c r="E189" s="363"/>
    </row>
    <row r="190" spans="2:5">
      <c r="B190" s="418" t="s">
        <v>2385</v>
      </c>
      <c r="C190" s="161" t="s">
        <v>671</v>
      </c>
      <c r="D190" s="10"/>
      <c r="E190" s="364"/>
    </row>
    <row r="191" spans="2:5">
      <c r="B191" s="418" t="s">
        <v>2386</v>
      </c>
      <c r="C191" s="161" t="s">
        <v>674</v>
      </c>
      <c r="D191" s="10"/>
      <c r="E191" s="365"/>
    </row>
    <row r="192" spans="2:5">
      <c r="B192" s="418" t="s">
        <v>2387</v>
      </c>
      <c r="C192" s="161" t="s">
        <v>675</v>
      </c>
      <c r="D192" s="10"/>
      <c r="E192" s="365"/>
    </row>
    <row r="193" spans="2:5" ht="22.5" customHeight="1" thickBot="1">
      <c r="B193" s="418" t="s">
        <v>2388</v>
      </c>
      <c r="C193" s="288" t="s">
        <v>679</v>
      </c>
      <c r="D193" s="289"/>
      <c r="E193" s="367"/>
    </row>
    <row r="194" spans="2:5">
      <c r="B194" s="418" t="s">
        <v>2389</v>
      </c>
      <c r="C194" s="285" t="s">
        <v>680</v>
      </c>
      <c r="D194" s="163"/>
      <c r="E194" s="156"/>
    </row>
    <row r="195" spans="2:5">
      <c r="B195" s="418"/>
      <c r="C195" s="286" t="s">
        <v>681</v>
      </c>
      <c r="D195" s="10"/>
      <c r="E195" s="157"/>
    </row>
    <row r="196" spans="2:5">
      <c r="B196" s="418" t="s">
        <v>2390</v>
      </c>
      <c r="C196" s="158" t="s">
        <v>676</v>
      </c>
      <c r="D196" s="159"/>
      <c r="E196" s="362"/>
    </row>
    <row r="197" spans="2:5">
      <c r="B197" s="419"/>
      <c r="C197" s="287" t="s">
        <v>677</v>
      </c>
      <c r="D197" s="160"/>
      <c r="E197" s="363"/>
    </row>
    <row r="198" spans="2:5">
      <c r="B198" s="418" t="s">
        <v>2391</v>
      </c>
      <c r="C198" s="161" t="s">
        <v>671</v>
      </c>
      <c r="D198" s="10"/>
      <c r="E198" s="364"/>
    </row>
    <row r="199" spans="2:5">
      <c r="B199" s="418" t="s">
        <v>2392</v>
      </c>
      <c r="C199" s="161" t="s">
        <v>674</v>
      </c>
      <c r="D199" s="10"/>
      <c r="E199" s="365"/>
    </row>
    <row r="200" spans="2:5">
      <c r="B200" s="418" t="s">
        <v>2393</v>
      </c>
      <c r="C200" s="161" t="s">
        <v>675</v>
      </c>
      <c r="D200" s="10"/>
      <c r="E200" s="366"/>
    </row>
    <row r="201" spans="2:5">
      <c r="B201" s="419"/>
      <c r="C201" s="287" t="s">
        <v>672</v>
      </c>
      <c r="D201" s="160"/>
      <c r="E201" s="363"/>
    </row>
    <row r="202" spans="2:5">
      <c r="B202" s="418" t="s">
        <v>2394</v>
      </c>
      <c r="C202" s="161" t="s">
        <v>671</v>
      </c>
      <c r="D202" s="10"/>
      <c r="E202" s="364"/>
    </row>
    <row r="203" spans="2:5">
      <c r="B203" s="418" t="s">
        <v>2395</v>
      </c>
      <c r="C203" s="161" t="s">
        <v>674</v>
      </c>
      <c r="D203" s="10"/>
      <c r="E203" s="365"/>
    </row>
    <row r="204" spans="2:5">
      <c r="B204" s="418" t="s">
        <v>2396</v>
      </c>
      <c r="C204" s="161" t="s">
        <v>675</v>
      </c>
      <c r="D204" s="10"/>
      <c r="E204" s="366"/>
    </row>
    <row r="205" spans="2:5">
      <c r="B205" s="419"/>
      <c r="C205" s="287" t="s">
        <v>673</v>
      </c>
      <c r="D205" s="160"/>
      <c r="E205" s="363"/>
    </row>
    <row r="206" spans="2:5">
      <c r="B206" s="418" t="s">
        <v>2397</v>
      </c>
      <c r="C206" s="161" t="s">
        <v>671</v>
      </c>
      <c r="D206" s="10"/>
      <c r="E206" s="364"/>
    </row>
    <row r="207" spans="2:5">
      <c r="B207" s="418" t="s">
        <v>2398</v>
      </c>
      <c r="C207" s="161" t="s">
        <v>674</v>
      </c>
      <c r="D207" s="10"/>
      <c r="E207" s="365"/>
    </row>
    <row r="208" spans="2:5">
      <c r="B208" s="418" t="s">
        <v>2399</v>
      </c>
      <c r="C208" s="161" t="s">
        <v>675</v>
      </c>
      <c r="D208" s="10"/>
      <c r="E208" s="366"/>
    </row>
    <row r="209" spans="2:5">
      <c r="B209" s="419"/>
      <c r="C209" s="287" t="s">
        <v>678</v>
      </c>
      <c r="D209" s="162"/>
      <c r="E209" s="363"/>
    </row>
    <row r="210" spans="2:5">
      <c r="B210" s="418" t="s">
        <v>2400</v>
      </c>
      <c r="C210" s="161" t="s">
        <v>671</v>
      </c>
      <c r="D210" s="10"/>
      <c r="E210" s="364"/>
    </row>
    <row r="211" spans="2:5">
      <c r="B211" s="418" t="s">
        <v>2401</v>
      </c>
      <c r="C211" s="161" t="s">
        <v>674</v>
      </c>
      <c r="D211" s="10"/>
      <c r="E211" s="365"/>
    </row>
    <row r="212" spans="2:5">
      <c r="B212" s="418" t="s">
        <v>2402</v>
      </c>
      <c r="C212" s="161" t="s">
        <v>675</v>
      </c>
      <c r="D212" s="10"/>
      <c r="E212" s="365"/>
    </row>
    <row r="213" spans="2:5" ht="22.5" customHeight="1" thickBot="1">
      <c r="B213" s="418" t="s">
        <v>2403</v>
      </c>
      <c r="C213" s="288" t="s">
        <v>679</v>
      </c>
      <c r="D213" s="289"/>
      <c r="E213" s="367"/>
    </row>
    <row r="214" spans="2:5">
      <c r="B214" s="418" t="s">
        <v>2404</v>
      </c>
      <c r="C214" s="285" t="s">
        <v>680</v>
      </c>
      <c r="D214" s="163"/>
      <c r="E214" s="156"/>
    </row>
    <row r="215" spans="2:5">
      <c r="B215" s="418"/>
      <c r="C215" s="286" t="s">
        <v>681</v>
      </c>
      <c r="D215" s="10"/>
      <c r="E215" s="157"/>
    </row>
    <row r="216" spans="2:5">
      <c r="B216" s="418" t="s">
        <v>2405</v>
      </c>
      <c r="C216" s="158" t="s">
        <v>676</v>
      </c>
      <c r="D216" s="159"/>
      <c r="E216" s="362"/>
    </row>
    <row r="217" spans="2:5">
      <c r="B217" s="419"/>
      <c r="C217" s="287" t="s">
        <v>677</v>
      </c>
      <c r="D217" s="160"/>
      <c r="E217" s="363"/>
    </row>
    <row r="218" spans="2:5">
      <c r="B218" s="418" t="s">
        <v>2406</v>
      </c>
      <c r="C218" s="161" t="s">
        <v>671</v>
      </c>
      <c r="D218" s="10"/>
      <c r="E218" s="364"/>
    </row>
    <row r="219" spans="2:5">
      <c r="B219" s="418" t="s">
        <v>2407</v>
      </c>
      <c r="C219" s="161" t="s">
        <v>674</v>
      </c>
      <c r="D219" s="10"/>
      <c r="E219" s="365"/>
    </row>
    <row r="220" spans="2:5">
      <c r="B220" s="418" t="s">
        <v>2408</v>
      </c>
      <c r="C220" s="161" t="s">
        <v>675</v>
      </c>
      <c r="D220" s="10"/>
      <c r="E220" s="366"/>
    </row>
    <row r="221" spans="2:5">
      <c r="B221" s="419"/>
      <c r="C221" s="287" t="s">
        <v>672</v>
      </c>
      <c r="D221" s="160"/>
      <c r="E221" s="363"/>
    </row>
    <row r="222" spans="2:5">
      <c r="B222" s="418" t="s">
        <v>2409</v>
      </c>
      <c r="C222" s="161" t="s">
        <v>671</v>
      </c>
      <c r="D222" s="10"/>
      <c r="E222" s="364"/>
    </row>
    <row r="223" spans="2:5">
      <c r="B223" s="418" t="s">
        <v>2410</v>
      </c>
      <c r="C223" s="161" t="s">
        <v>674</v>
      </c>
      <c r="D223" s="10"/>
      <c r="E223" s="365"/>
    </row>
    <row r="224" spans="2:5">
      <c r="B224" s="418" t="s">
        <v>2411</v>
      </c>
      <c r="C224" s="161" t="s">
        <v>675</v>
      </c>
      <c r="D224" s="10"/>
      <c r="E224" s="366"/>
    </row>
    <row r="225" spans="2:5">
      <c r="B225" s="419"/>
      <c r="C225" s="287" t="s">
        <v>673</v>
      </c>
      <c r="D225" s="160"/>
      <c r="E225" s="363"/>
    </row>
    <row r="226" spans="2:5">
      <c r="B226" s="418" t="s">
        <v>2412</v>
      </c>
      <c r="C226" s="161" t="s">
        <v>671</v>
      </c>
      <c r="D226" s="10"/>
      <c r="E226" s="364"/>
    </row>
    <row r="227" spans="2:5">
      <c r="B227" s="418" t="s">
        <v>2413</v>
      </c>
      <c r="C227" s="161" t="s">
        <v>674</v>
      </c>
      <c r="D227" s="10"/>
      <c r="E227" s="365"/>
    </row>
    <row r="228" spans="2:5">
      <c r="B228" s="418" t="s">
        <v>2414</v>
      </c>
      <c r="C228" s="161" t="s">
        <v>675</v>
      </c>
      <c r="D228" s="10"/>
      <c r="E228" s="366"/>
    </row>
    <row r="229" spans="2:5">
      <c r="B229" s="419"/>
      <c r="C229" s="287" t="s">
        <v>678</v>
      </c>
      <c r="D229" s="162"/>
      <c r="E229" s="363"/>
    </row>
    <row r="230" spans="2:5">
      <c r="B230" s="418" t="s">
        <v>2415</v>
      </c>
      <c r="C230" s="161" t="s">
        <v>671</v>
      </c>
      <c r="D230" s="10"/>
      <c r="E230" s="364"/>
    </row>
    <row r="231" spans="2:5">
      <c r="B231" s="418" t="s">
        <v>2416</v>
      </c>
      <c r="C231" s="161" t="s">
        <v>674</v>
      </c>
      <c r="D231" s="10"/>
      <c r="E231" s="365"/>
    </row>
    <row r="232" spans="2:5">
      <c r="B232" s="418" t="s">
        <v>2417</v>
      </c>
      <c r="C232" s="161" t="s">
        <v>675</v>
      </c>
      <c r="D232" s="10"/>
      <c r="E232" s="365"/>
    </row>
    <row r="233" spans="2:5" ht="22.5" customHeight="1" thickBot="1">
      <c r="B233" s="418" t="s">
        <v>2418</v>
      </c>
      <c r="C233" s="288" t="s">
        <v>679</v>
      </c>
      <c r="D233" s="289"/>
      <c r="E233" s="367"/>
    </row>
    <row r="234" spans="2:5">
      <c r="B234" s="418" t="s">
        <v>2419</v>
      </c>
      <c r="C234" s="285" t="s">
        <v>680</v>
      </c>
      <c r="D234" s="163"/>
      <c r="E234" s="156"/>
    </row>
    <row r="235" spans="2:5">
      <c r="B235" s="418"/>
      <c r="C235" s="286" t="s">
        <v>681</v>
      </c>
      <c r="D235" s="10"/>
      <c r="E235" s="157"/>
    </row>
    <row r="236" spans="2:5">
      <c r="B236" s="418" t="s">
        <v>2420</v>
      </c>
      <c r="C236" s="158" t="s">
        <v>676</v>
      </c>
      <c r="D236" s="159"/>
      <c r="E236" s="362"/>
    </row>
    <row r="237" spans="2:5">
      <c r="B237" s="419"/>
      <c r="C237" s="287" t="s">
        <v>677</v>
      </c>
      <c r="D237" s="160"/>
      <c r="E237" s="363"/>
    </row>
    <row r="238" spans="2:5">
      <c r="B238" s="418" t="s">
        <v>2421</v>
      </c>
      <c r="C238" s="161" t="s">
        <v>671</v>
      </c>
      <c r="D238" s="10"/>
      <c r="E238" s="364"/>
    </row>
    <row r="239" spans="2:5">
      <c r="B239" s="418" t="s">
        <v>2422</v>
      </c>
      <c r="C239" s="161" t="s">
        <v>674</v>
      </c>
      <c r="D239" s="10"/>
      <c r="E239" s="365"/>
    </row>
    <row r="240" spans="2:5">
      <c r="B240" s="418" t="s">
        <v>2423</v>
      </c>
      <c r="C240" s="161" t="s">
        <v>675</v>
      </c>
      <c r="D240" s="10"/>
      <c r="E240" s="366"/>
    </row>
    <row r="241" spans="2:5">
      <c r="B241" s="419"/>
      <c r="C241" s="287" t="s">
        <v>672</v>
      </c>
      <c r="D241" s="160"/>
      <c r="E241" s="363"/>
    </row>
    <row r="242" spans="2:5">
      <c r="B242" s="418" t="s">
        <v>2424</v>
      </c>
      <c r="C242" s="161" t="s">
        <v>671</v>
      </c>
      <c r="D242" s="10"/>
      <c r="E242" s="364"/>
    </row>
    <row r="243" spans="2:5">
      <c r="B243" s="418" t="s">
        <v>2425</v>
      </c>
      <c r="C243" s="161" t="s">
        <v>674</v>
      </c>
      <c r="D243" s="10"/>
      <c r="E243" s="365"/>
    </row>
    <row r="244" spans="2:5">
      <c r="B244" s="418" t="s">
        <v>2426</v>
      </c>
      <c r="C244" s="161" t="s">
        <v>675</v>
      </c>
      <c r="D244" s="10"/>
      <c r="E244" s="366"/>
    </row>
    <row r="245" spans="2:5">
      <c r="B245" s="419"/>
      <c r="C245" s="287" t="s">
        <v>673</v>
      </c>
      <c r="D245" s="160"/>
      <c r="E245" s="363"/>
    </row>
    <row r="246" spans="2:5">
      <c r="B246" s="418" t="s">
        <v>2427</v>
      </c>
      <c r="C246" s="161" t="s">
        <v>671</v>
      </c>
      <c r="D246" s="10"/>
      <c r="E246" s="364"/>
    </row>
    <row r="247" spans="2:5">
      <c r="B247" s="418" t="s">
        <v>2428</v>
      </c>
      <c r="C247" s="161" t="s">
        <v>674</v>
      </c>
      <c r="D247" s="10"/>
      <c r="E247" s="365"/>
    </row>
    <row r="248" spans="2:5">
      <c r="B248" s="418" t="s">
        <v>2429</v>
      </c>
      <c r="C248" s="161" t="s">
        <v>675</v>
      </c>
      <c r="D248" s="10"/>
      <c r="E248" s="366"/>
    </row>
    <row r="249" spans="2:5">
      <c r="B249" s="419"/>
      <c r="C249" s="287" t="s">
        <v>678</v>
      </c>
      <c r="D249" s="162"/>
      <c r="E249" s="363"/>
    </row>
    <row r="250" spans="2:5">
      <c r="B250" s="418" t="s">
        <v>2430</v>
      </c>
      <c r="C250" s="161" t="s">
        <v>671</v>
      </c>
      <c r="D250" s="10"/>
      <c r="E250" s="364"/>
    </row>
    <row r="251" spans="2:5">
      <c r="B251" s="418" t="s">
        <v>2431</v>
      </c>
      <c r="C251" s="161" t="s">
        <v>674</v>
      </c>
      <c r="D251" s="10"/>
      <c r="E251" s="365"/>
    </row>
    <row r="252" spans="2:5">
      <c r="B252" s="418" t="s">
        <v>2432</v>
      </c>
      <c r="C252" s="161" t="s">
        <v>675</v>
      </c>
      <c r="D252" s="10"/>
      <c r="E252" s="365"/>
    </row>
    <row r="253" spans="2:5" ht="22.5" customHeight="1" thickBot="1">
      <c r="B253" s="418" t="s">
        <v>2433</v>
      </c>
      <c r="C253" s="288" t="s">
        <v>679</v>
      </c>
      <c r="D253" s="289"/>
      <c r="E253" s="367"/>
    </row>
    <row r="254" spans="2:5">
      <c r="B254" s="418" t="s">
        <v>2434</v>
      </c>
      <c r="C254" s="285" t="s">
        <v>680</v>
      </c>
      <c r="D254" s="163"/>
      <c r="E254" s="156"/>
    </row>
    <row r="255" spans="2:5">
      <c r="B255" s="418"/>
      <c r="C255" s="286" t="s">
        <v>681</v>
      </c>
      <c r="D255" s="10"/>
      <c r="E255" s="157"/>
    </row>
    <row r="256" spans="2:5">
      <c r="B256" s="418" t="s">
        <v>2435</v>
      </c>
      <c r="C256" s="158" t="s">
        <v>676</v>
      </c>
      <c r="D256" s="159"/>
      <c r="E256" s="362"/>
    </row>
    <row r="257" spans="2:5">
      <c r="B257" s="419"/>
      <c r="C257" s="287" t="s">
        <v>677</v>
      </c>
      <c r="D257" s="160"/>
      <c r="E257" s="363"/>
    </row>
    <row r="258" spans="2:5">
      <c r="B258" s="418" t="s">
        <v>2436</v>
      </c>
      <c r="C258" s="161" t="s">
        <v>671</v>
      </c>
      <c r="D258" s="10"/>
      <c r="E258" s="364"/>
    </row>
    <row r="259" spans="2:5">
      <c r="B259" s="418" t="s">
        <v>2437</v>
      </c>
      <c r="C259" s="161" t="s">
        <v>674</v>
      </c>
      <c r="D259" s="10"/>
      <c r="E259" s="365"/>
    </row>
    <row r="260" spans="2:5">
      <c r="B260" s="418" t="s">
        <v>2438</v>
      </c>
      <c r="C260" s="161" t="s">
        <v>675</v>
      </c>
      <c r="D260" s="10"/>
      <c r="E260" s="366"/>
    </row>
    <row r="261" spans="2:5">
      <c r="B261" s="419"/>
      <c r="C261" s="287" t="s">
        <v>672</v>
      </c>
      <c r="D261" s="160"/>
      <c r="E261" s="363"/>
    </row>
    <row r="262" spans="2:5">
      <c r="B262" s="418" t="s">
        <v>2439</v>
      </c>
      <c r="C262" s="161" t="s">
        <v>671</v>
      </c>
      <c r="D262" s="10"/>
      <c r="E262" s="364"/>
    </row>
    <row r="263" spans="2:5">
      <c r="B263" s="418" t="s">
        <v>2440</v>
      </c>
      <c r="C263" s="161" t="s">
        <v>674</v>
      </c>
      <c r="D263" s="10"/>
      <c r="E263" s="365"/>
    </row>
    <row r="264" spans="2:5">
      <c r="B264" s="418" t="s">
        <v>2441</v>
      </c>
      <c r="C264" s="161" t="s">
        <v>675</v>
      </c>
      <c r="D264" s="10"/>
      <c r="E264" s="366"/>
    </row>
    <row r="265" spans="2:5">
      <c r="B265" s="419"/>
      <c r="C265" s="287" t="s">
        <v>673</v>
      </c>
      <c r="D265" s="160"/>
      <c r="E265" s="363"/>
    </row>
    <row r="266" spans="2:5">
      <c r="B266" s="418" t="s">
        <v>2442</v>
      </c>
      <c r="C266" s="161" t="s">
        <v>671</v>
      </c>
      <c r="D266" s="10"/>
      <c r="E266" s="364"/>
    </row>
    <row r="267" spans="2:5">
      <c r="B267" s="418" t="s">
        <v>2443</v>
      </c>
      <c r="C267" s="161" t="s">
        <v>674</v>
      </c>
      <c r="D267" s="10"/>
      <c r="E267" s="365"/>
    </row>
    <row r="268" spans="2:5">
      <c r="B268" s="418" t="s">
        <v>2444</v>
      </c>
      <c r="C268" s="161" t="s">
        <v>675</v>
      </c>
      <c r="D268" s="10"/>
      <c r="E268" s="366"/>
    </row>
    <row r="269" spans="2:5">
      <c r="B269" s="419"/>
      <c r="C269" s="287" t="s">
        <v>678</v>
      </c>
      <c r="D269" s="162"/>
      <c r="E269" s="363"/>
    </row>
    <row r="270" spans="2:5">
      <c r="B270" s="418" t="s">
        <v>2445</v>
      </c>
      <c r="C270" s="161" t="s">
        <v>671</v>
      </c>
      <c r="D270" s="10"/>
      <c r="E270" s="364"/>
    </row>
    <row r="271" spans="2:5">
      <c r="B271" s="418" t="s">
        <v>2446</v>
      </c>
      <c r="C271" s="161" t="s">
        <v>674</v>
      </c>
      <c r="D271" s="10"/>
      <c r="E271" s="365"/>
    </row>
    <row r="272" spans="2:5">
      <c r="B272" s="418" t="s">
        <v>2447</v>
      </c>
      <c r="C272" s="161" t="s">
        <v>675</v>
      </c>
      <c r="D272" s="10"/>
      <c r="E272" s="365"/>
    </row>
    <row r="273" spans="2:5" ht="22.5" customHeight="1" thickBot="1">
      <c r="B273" s="418" t="s">
        <v>2448</v>
      </c>
      <c r="C273" s="288" t="s">
        <v>679</v>
      </c>
      <c r="D273" s="289"/>
      <c r="E273" s="367"/>
    </row>
    <row r="274" spans="2:5">
      <c r="B274" s="418" t="s">
        <v>2449</v>
      </c>
      <c r="C274" s="285" t="s">
        <v>680</v>
      </c>
      <c r="D274" s="163"/>
      <c r="E274" s="156"/>
    </row>
    <row r="275" spans="2:5">
      <c r="B275" s="418"/>
      <c r="C275" s="286" t="s">
        <v>681</v>
      </c>
      <c r="D275" s="10"/>
      <c r="E275" s="157"/>
    </row>
    <row r="276" spans="2:5">
      <c r="B276" s="418" t="s">
        <v>2450</v>
      </c>
      <c r="C276" s="158" t="s">
        <v>676</v>
      </c>
      <c r="D276" s="159"/>
      <c r="E276" s="362"/>
    </row>
    <row r="277" spans="2:5">
      <c r="B277" s="419"/>
      <c r="C277" s="287" t="s">
        <v>677</v>
      </c>
      <c r="D277" s="160"/>
      <c r="E277" s="363"/>
    </row>
    <row r="278" spans="2:5">
      <c r="B278" s="418" t="s">
        <v>2451</v>
      </c>
      <c r="C278" s="161" t="s">
        <v>671</v>
      </c>
      <c r="D278" s="10"/>
      <c r="E278" s="364"/>
    </row>
    <row r="279" spans="2:5">
      <c r="B279" s="418" t="s">
        <v>2452</v>
      </c>
      <c r="C279" s="161" t="s">
        <v>674</v>
      </c>
      <c r="D279" s="10"/>
      <c r="E279" s="365"/>
    </row>
    <row r="280" spans="2:5">
      <c r="B280" s="418" t="s">
        <v>2453</v>
      </c>
      <c r="C280" s="161" t="s">
        <v>675</v>
      </c>
      <c r="D280" s="10"/>
      <c r="E280" s="366"/>
    </row>
    <row r="281" spans="2:5">
      <c r="B281" s="419"/>
      <c r="C281" s="287" t="s">
        <v>672</v>
      </c>
      <c r="D281" s="160"/>
      <c r="E281" s="363"/>
    </row>
    <row r="282" spans="2:5">
      <c r="B282" s="418" t="s">
        <v>2454</v>
      </c>
      <c r="C282" s="161" t="s">
        <v>671</v>
      </c>
      <c r="D282" s="10"/>
      <c r="E282" s="364"/>
    </row>
    <row r="283" spans="2:5">
      <c r="B283" s="418" t="s">
        <v>2455</v>
      </c>
      <c r="C283" s="161" t="s">
        <v>674</v>
      </c>
      <c r="D283" s="10"/>
      <c r="E283" s="365"/>
    </row>
    <row r="284" spans="2:5">
      <c r="B284" s="418" t="s">
        <v>2456</v>
      </c>
      <c r="C284" s="161" t="s">
        <v>675</v>
      </c>
      <c r="D284" s="10"/>
      <c r="E284" s="366"/>
    </row>
    <row r="285" spans="2:5">
      <c r="B285" s="419"/>
      <c r="C285" s="287" t="s">
        <v>673</v>
      </c>
      <c r="D285" s="160"/>
      <c r="E285" s="363"/>
    </row>
    <row r="286" spans="2:5">
      <c r="B286" s="418" t="s">
        <v>2457</v>
      </c>
      <c r="C286" s="161" t="s">
        <v>671</v>
      </c>
      <c r="D286" s="10"/>
      <c r="E286" s="364"/>
    </row>
    <row r="287" spans="2:5">
      <c r="B287" s="418" t="s">
        <v>2458</v>
      </c>
      <c r="C287" s="161" t="s">
        <v>674</v>
      </c>
      <c r="D287" s="10"/>
      <c r="E287" s="365"/>
    </row>
    <row r="288" spans="2:5">
      <c r="B288" s="418" t="s">
        <v>2459</v>
      </c>
      <c r="C288" s="161" t="s">
        <v>675</v>
      </c>
      <c r="D288" s="10"/>
      <c r="E288" s="366"/>
    </row>
    <row r="289" spans="2:5">
      <c r="B289" s="419"/>
      <c r="C289" s="287" t="s">
        <v>678</v>
      </c>
      <c r="D289" s="162"/>
      <c r="E289" s="363"/>
    </row>
    <row r="290" spans="2:5">
      <c r="B290" s="418" t="s">
        <v>2460</v>
      </c>
      <c r="C290" s="161" t="s">
        <v>671</v>
      </c>
      <c r="D290" s="10"/>
      <c r="E290" s="364"/>
    </row>
    <row r="291" spans="2:5">
      <c r="B291" s="418" t="s">
        <v>2461</v>
      </c>
      <c r="C291" s="161" t="s">
        <v>674</v>
      </c>
      <c r="D291" s="10"/>
      <c r="E291" s="365"/>
    </row>
    <row r="292" spans="2:5">
      <c r="B292" s="418" t="s">
        <v>2462</v>
      </c>
      <c r="C292" s="161" t="s">
        <v>675</v>
      </c>
      <c r="D292" s="10"/>
      <c r="E292" s="365"/>
    </row>
    <row r="293" spans="2:5" ht="22.5" customHeight="1" thickBot="1">
      <c r="B293" s="418" t="s">
        <v>2463</v>
      </c>
      <c r="C293" s="288" t="s">
        <v>679</v>
      </c>
      <c r="D293" s="289"/>
      <c r="E293" s="367"/>
    </row>
    <row r="294" spans="2:5">
      <c r="B294" s="418" t="s">
        <v>2464</v>
      </c>
      <c r="C294" s="285" t="s">
        <v>680</v>
      </c>
      <c r="D294" s="163"/>
      <c r="E294" s="156"/>
    </row>
    <row r="295" spans="2:5">
      <c r="B295" s="418"/>
      <c r="C295" s="286" t="s">
        <v>681</v>
      </c>
      <c r="D295" s="10"/>
      <c r="E295" s="157"/>
    </row>
    <row r="296" spans="2:5">
      <c r="B296" s="418" t="s">
        <v>2465</v>
      </c>
      <c r="C296" s="158" t="s">
        <v>676</v>
      </c>
      <c r="D296" s="159"/>
      <c r="E296" s="362"/>
    </row>
    <row r="297" spans="2:5">
      <c r="B297" s="419"/>
      <c r="C297" s="287" t="s">
        <v>677</v>
      </c>
      <c r="D297" s="160"/>
      <c r="E297" s="363"/>
    </row>
    <row r="298" spans="2:5">
      <c r="B298" s="418" t="s">
        <v>2466</v>
      </c>
      <c r="C298" s="161" t="s">
        <v>671</v>
      </c>
      <c r="D298" s="10"/>
      <c r="E298" s="364"/>
    </row>
    <row r="299" spans="2:5">
      <c r="B299" s="418" t="s">
        <v>2467</v>
      </c>
      <c r="C299" s="161" t="s">
        <v>674</v>
      </c>
      <c r="D299" s="10"/>
      <c r="E299" s="365"/>
    </row>
    <row r="300" spans="2:5">
      <c r="B300" s="418" t="s">
        <v>2468</v>
      </c>
      <c r="C300" s="161" t="s">
        <v>675</v>
      </c>
      <c r="D300" s="10"/>
      <c r="E300" s="366"/>
    </row>
    <row r="301" spans="2:5">
      <c r="B301" s="419"/>
      <c r="C301" s="287" t="s">
        <v>672</v>
      </c>
      <c r="D301" s="160"/>
      <c r="E301" s="363"/>
    </row>
    <row r="302" spans="2:5">
      <c r="B302" s="418" t="s">
        <v>2469</v>
      </c>
      <c r="C302" s="161" t="s">
        <v>671</v>
      </c>
      <c r="D302" s="10"/>
      <c r="E302" s="364"/>
    </row>
    <row r="303" spans="2:5">
      <c r="B303" s="418" t="s">
        <v>2470</v>
      </c>
      <c r="C303" s="161" t="s">
        <v>674</v>
      </c>
      <c r="D303" s="10"/>
      <c r="E303" s="365"/>
    </row>
    <row r="304" spans="2:5">
      <c r="B304" s="418" t="s">
        <v>2471</v>
      </c>
      <c r="C304" s="161" t="s">
        <v>675</v>
      </c>
      <c r="D304" s="10"/>
      <c r="E304" s="366"/>
    </row>
    <row r="305" spans="2:5">
      <c r="B305" s="419"/>
      <c r="C305" s="287" t="s">
        <v>673</v>
      </c>
      <c r="D305" s="160"/>
      <c r="E305" s="363"/>
    </row>
    <row r="306" spans="2:5">
      <c r="B306" s="418" t="s">
        <v>2472</v>
      </c>
      <c r="C306" s="161" t="s">
        <v>671</v>
      </c>
      <c r="D306" s="10"/>
      <c r="E306" s="364"/>
    </row>
    <row r="307" spans="2:5">
      <c r="B307" s="418" t="s">
        <v>2473</v>
      </c>
      <c r="C307" s="161" t="s">
        <v>674</v>
      </c>
      <c r="D307" s="10"/>
      <c r="E307" s="365"/>
    </row>
    <row r="308" spans="2:5">
      <c r="B308" s="418" t="s">
        <v>2474</v>
      </c>
      <c r="C308" s="161" t="s">
        <v>675</v>
      </c>
      <c r="D308" s="10"/>
      <c r="E308" s="366"/>
    </row>
    <row r="309" spans="2:5">
      <c r="B309" s="419"/>
      <c r="C309" s="287" t="s">
        <v>678</v>
      </c>
      <c r="D309" s="162"/>
      <c r="E309" s="363"/>
    </row>
    <row r="310" spans="2:5">
      <c r="B310" s="418" t="s">
        <v>2475</v>
      </c>
      <c r="C310" s="161" t="s">
        <v>671</v>
      </c>
      <c r="D310" s="10"/>
      <c r="E310" s="364"/>
    </row>
    <row r="311" spans="2:5">
      <c r="B311" s="418" t="s">
        <v>2476</v>
      </c>
      <c r="C311" s="161" t="s">
        <v>674</v>
      </c>
      <c r="D311" s="10"/>
      <c r="E311" s="365"/>
    </row>
    <row r="312" spans="2:5">
      <c r="B312" s="418" t="s">
        <v>2477</v>
      </c>
      <c r="C312" s="161" t="s">
        <v>675</v>
      </c>
      <c r="D312" s="10"/>
      <c r="E312" s="365"/>
    </row>
    <row r="313" spans="2:5" ht="22.5" customHeight="1" thickBot="1">
      <c r="B313" s="418" t="s">
        <v>2478</v>
      </c>
      <c r="C313" s="288" t="s">
        <v>679</v>
      </c>
      <c r="D313" s="289"/>
      <c r="E313" s="367"/>
    </row>
    <row r="314" spans="2:5">
      <c r="B314" s="418" t="s">
        <v>2479</v>
      </c>
      <c r="C314" s="285" t="s">
        <v>680</v>
      </c>
      <c r="D314" s="163"/>
      <c r="E314" s="156"/>
    </row>
    <row r="315" spans="2:5">
      <c r="B315" s="418"/>
      <c r="C315" s="286" t="s">
        <v>681</v>
      </c>
      <c r="D315" s="10"/>
      <c r="E315" s="157"/>
    </row>
    <row r="316" spans="2:5">
      <c r="B316" s="418" t="s">
        <v>2480</v>
      </c>
      <c r="C316" s="158" t="s">
        <v>676</v>
      </c>
      <c r="D316" s="159"/>
      <c r="E316" s="362"/>
    </row>
    <row r="317" spans="2:5">
      <c r="B317" s="419"/>
      <c r="C317" s="287" t="s">
        <v>677</v>
      </c>
      <c r="D317" s="160"/>
      <c r="E317" s="363"/>
    </row>
    <row r="318" spans="2:5">
      <c r="B318" s="418" t="s">
        <v>2481</v>
      </c>
      <c r="C318" s="161" t="s">
        <v>671</v>
      </c>
      <c r="D318" s="10"/>
      <c r="E318" s="364"/>
    </row>
    <row r="319" spans="2:5">
      <c r="B319" s="418" t="s">
        <v>2482</v>
      </c>
      <c r="C319" s="161" t="s">
        <v>674</v>
      </c>
      <c r="D319" s="10"/>
      <c r="E319" s="365"/>
    </row>
    <row r="320" spans="2:5">
      <c r="B320" s="418" t="s">
        <v>2483</v>
      </c>
      <c r="C320" s="161" t="s">
        <v>675</v>
      </c>
      <c r="D320" s="10"/>
      <c r="E320" s="366"/>
    </row>
    <row r="321" spans="2:5">
      <c r="B321" s="419"/>
      <c r="C321" s="287" t="s">
        <v>672</v>
      </c>
      <c r="D321" s="160"/>
      <c r="E321" s="363"/>
    </row>
    <row r="322" spans="2:5">
      <c r="B322" s="418" t="s">
        <v>2484</v>
      </c>
      <c r="C322" s="161" t="s">
        <v>671</v>
      </c>
      <c r="D322" s="10"/>
      <c r="E322" s="364"/>
    </row>
    <row r="323" spans="2:5">
      <c r="B323" s="418" t="s">
        <v>2485</v>
      </c>
      <c r="C323" s="161" t="s">
        <v>674</v>
      </c>
      <c r="D323" s="10"/>
      <c r="E323" s="365"/>
    </row>
    <row r="324" spans="2:5">
      <c r="B324" s="418" t="s">
        <v>2486</v>
      </c>
      <c r="C324" s="161" t="s">
        <v>675</v>
      </c>
      <c r="D324" s="10"/>
      <c r="E324" s="366"/>
    </row>
    <row r="325" spans="2:5">
      <c r="B325" s="419"/>
      <c r="C325" s="287" t="s">
        <v>673</v>
      </c>
      <c r="D325" s="160"/>
      <c r="E325" s="363"/>
    </row>
    <row r="326" spans="2:5">
      <c r="B326" s="418" t="s">
        <v>2487</v>
      </c>
      <c r="C326" s="161" t="s">
        <v>671</v>
      </c>
      <c r="D326" s="10"/>
      <c r="E326" s="364"/>
    </row>
    <row r="327" spans="2:5">
      <c r="B327" s="418" t="s">
        <v>2488</v>
      </c>
      <c r="C327" s="161" t="s">
        <v>674</v>
      </c>
      <c r="D327" s="10"/>
      <c r="E327" s="365"/>
    </row>
    <row r="328" spans="2:5">
      <c r="B328" s="418" t="s">
        <v>2489</v>
      </c>
      <c r="C328" s="161" t="s">
        <v>675</v>
      </c>
      <c r="D328" s="10"/>
      <c r="E328" s="366"/>
    </row>
    <row r="329" spans="2:5">
      <c r="B329" s="419"/>
      <c r="C329" s="287" t="s">
        <v>678</v>
      </c>
      <c r="D329" s="162"/>
      <c r="E329" s="363"/>
    </row>
    <row r="330" spans="2:5">
      <c r="B330" s="418" t="s">
        <v>2490</v>
      </c>
      <c r="C330" s="161" t="s">
        <v>671</v>
      </c>
      <c r="D330" s="10"/>
      <c r="E330" s="364"/>
    </row>
    <row r="331" spans="2:5">
      <c r="B331" s="418" t="s">
        <v>2491</v>
      </c>
      <c r="C331" s="161" t="s">
        <v>674</v>
      </c>
      <c r="D331" s="10"/>
      <c r="E331" s="365"/>
    </row>
    <row r="332" spans="2:5">
      <c r="B332" s="418" t="s">
        <v>2492</v>
      </c>
      <c r="C332" s="161" t="s">
        <v>675</v>
      </c>
      <c r="D332" s="10"/>
      <c r="E332" s="365"/>
    </row>
    <row r="333" spans="2:5" ht="22.5" customHeight="1" thickBot="1">
      <c r="B333" s="418" t="s">
        <v>2493</v>
      </c>
      <c r="C333" s="288" t="s">
        <v>679</v>
      </c>
      <c r="D333" s="289"/>
      <c r="E333" s="367"/>
    </row>
    <row r="334" spans="2:5">
      <c r="B334" s="418" t="s">
        <v>2494</v>
      </c>
      <c r="C334" s="285" t="s">
        <v>680</v>
      </c>
      <c r="D334" s="163"/>
      <c r="E334" s="156"/>
    </row>
    <row r="335" spans="2:5">
      <c r="B335" s="418"/>
      <c r="C335" s="286" t="s">
        <v>681</v>
      </c>
      <c r="D335" s="10"/>
      <c r="E335" s="157"/>
    </row>
    <row r="336" spans="2:5">
      <c r="B336" s="418" t="s">
        <v>2495</v>
      </c>
      <c r="C336" s="158" t="s">
        <v>676</v>
      </c>
      <c r="D336" s="159"/>
      <c r="E336" s="362"/>
    </row>
    <row r="337" spans="2:5">
      <c r="B337" s="419"/>
      <c r="C337" s="287" t="s">
        <v>677</v>
      </c>
      <c r="D337" s="160"/>
      <c r="E337" s="363"/>
    </row>
    <row r="338" spans="2:5">
      <c r="B338" s="418" t="s">
        <v>2496</v>
      </c>
      <c r="C338" s="161" t="s">
        <v>671</v>
      </c>
      <c r="D338" s="10"/>
      <c r="E338" s="364"/>
    </row>
    <row r="339" spans="2:5">
      <c r="B339" s="418" t="s">
        <v>2497</v>
      </c>
      <c r="C339" s="161" t="s">
        <v>674</v>
      </c>
      <c r="D339" s="10"/>
      <c r="E339" s="365"/>
    </row>
    <row r="340" spans="2:5">
      <c r="B340" s="418" t="s">
        <v>2498</v>
      </c>
      <c r="C340" s="161" t="s">
        <v>675</v>
      </c>
      <c r="D340" s="10"/>
      <c r="E340" s="366"/>
    </row>
    <row r="341" spans="2:5">
      <c r="B341" s="419"/>
      <c r="C341" s="287" t="s">
        <v>672</v>
      </c>
      <c r="D341" s="160"/>
      <c r="E341" s="363"/>
    </row>
    <row r="342" spans="2:5">
      <c r="B342" s="418" t="s">
        <v>2499</v>
      </c>
      <c r="C342" s="161" t="s">
        <v>671</v>
      </c>
      <c r="D342" s="10"/>
      <c r="E342" s="364"/>
    </row>
    <row r="343" spans="2:5">
      <c r="B343" s="418" t="s">
        <v>2500</v>
      </c>
      <c r="C343" s="161" t="s">
        <v>674</v>
      </c>
      <c r="D343" s="10"/>
      <c r="E343" s="365"/>
    </row>
    <row r="344" spans="2:5">
      <c r="B344" s="418" t="s">
        <v>2501</v>
      </c>
      <c r="C344" s="161" t="s">
        <v>675</v>
      </c>
      <c r="D344" s="10"/>
      <c r="E344" s="366"/>
    </row>
    <row r="345" spans="2:5">
      <c r="B345" s="419"/>
      <c r="C345" s="287" t="s">
        <v>673</v>
      </c>
      <c r="D345" s="160"/>
      <c r="E345" s="363"/>
    </row>
    <row r="346" spans="2:5">
      <c r="B346" s="418" t="s">
        <v>2502</v>
      </c>
      <c r="C346" s="161" t="s">
        <v>671</v>
      </c>
      <c r="D346" s="10"/>
      <c r="E346" s="364"/>
    </row>
    <row r="347" spans="2:5">
      <c r="B347" s="418" t="s">
        <v>2503</v>
      </c>
      <c r="C347" s="161" t="s">
        <v>674</v>
      </c>
      <c r="D347" s="10"/>
      <c r="E347" s="365"/>
    </row>
    <row r="348" spans="2:5">
      <c r="B348" s="418" t="s">
        <v>2504</v>
      </c>
      <c r="C348" s="161" t="s">
        <v>675</v>
      </c>
      <c r="D348" s="10"/>
      <c r="E348" s="366"/>
    </row>
    <row r="349" spans="2:5">
      <c r="B349" s="419"/>
      <c r="C349" s="287" t="s">
        <v>678</v>
      </c>
      <c r="D349" s="162"/>
      <c r="E349" s="363"/>
    </row>
    <row r="350" spans="2:5">
      <c r="B350" s="418" t="s">
        <v>2505</v>
      </c>
      <c r="C350" s="161" t="s">
        <v>671</v>
      </c>
      <c r="D350" s="10"/>
      <c r="E350" s="364"/>
    </row>
    <row r="351" spans="2:5">
      <c r="B351" s="418" t="s">
        <v>2506</v>
      </c>
      <c r="C351" s="161" t="s">
        <v>674</v>
      </c>
      <c r="D351" s="10"/>
      <c r="E351" s="365"/>
    </row>
    <row r="352" spans="2:5">
      <c r="B352" s="418" t="s">
        <v>2507</v>
      </c>
      <c r="C352" s="161" t="s">
        <v>675</v>
      </c>
      <c r="D352" s="10"/>
      <c r="E352" s="365"/>
    </row>
    <row r="353" spans="2:5" ht="22.5" customHeight="1" thickBot="1">
      <c r="B353" s="418" t="s">
        <v>2508</v>
      </c>
      <c r="C353" s="288" t="s">
        <v>679</v>
      </c>
      <c r="D353" s="289"/>
      <c r="E353" s="367"/>
    </row>
    <row r="354" spans="2:5">
      <c r="B354" s="418" t="s">
        <v>2509</v>
      </c>
      <c r="C354" s="285" t="s">
        <v>680</v>
      </c>
      <c r="D354" s="163"/>
      <c r="E354" s="156"/>
    </row>
    <row r="355" spans="2:5">
      <c r="B355" s="418"/>
      <c r="C355" s="286" t="s">
        <v>681</v>
      </c>
      <c r="D355" s="10"/>
      <c r="E355" s="157"/>
    </row>
    <row r="356" spans="2:5">
      <c r="B356" s="418" t="s">
        <v>2510</v>
      </c>
      <c r="C356" s="158" t="s">
        <v>676</v>
      </c>
      <c r="D356" s="159"/>
      <c r="E356" s="362"/>
    </row>
    <row r="357" spans="2:5">
      <c r="B357" s="419"/>
      <c r="C357" s="287" t="s">
        <v>677</v>
      </c>
      <c r="D357" s="160"/>
      <c r="E357" s="363"/>
    </row>
    <row r="358" spans="2:5">
      <c r="B358" s="418" t="s">
        <v>2511</v>
      </c>
      <c r="C358" s="161" t="s">
        <v>671</v>
      </c>
      <c r="D358" s="10"/>
      <c r="E358" s="364"/>
    </row>
    <row r="359" spans="2:5">
      <c r="B359" s="418" t="s">
        <v>2512</v>
      </c>
      <c r="C359" s="161" t="s">
        <v>674</v>
      </c>
      <c r="D359" s="10"/>
      <c r="E359" s="365"/>
    </row>
    <row r="360" spans="2:5">
      <c r="B360" s="418" t="s">
        <v>2513</v>
      </c>
      <c r="C360" s="161" t="s">
        <v>675</v>
      </c>
      <c r="D360" s="10"/>
      <c r="E360" s="366"/>
    </row>
    <row r="361" spans="2:5">
      <c r="B361" s="419"/>
      <c r="C361" s="287" t="s">
        <v>672</v>
      </c>
      <c r="D361" s="160"/>
      <c r="E361" s="363"/>
    </row>
    <row r="362" spans="2:5">
      <c r="B362" s="418" t="s">
        <v>2514</v>
      </c>
      <c r="C362" s="161" t="s">
        <v>671</v>
      </c>
      <c r="D362" s="10"/>
      <c r="E362" s="364"/>
    </row>
    <row r="363" spans="2:5">
      <c r="B363" s="418" t="s">
        <v>2515</v>
      </c>
      <c r="C363" s="161" t="s">
        <v>674</v>
      </c>
      <c r="D363" s="10"/>
      <c r="E363" s="365"/>
    </row>
    <row r="364" spans="2:5">
      <c r="B364" s="418" t="s">
        <v>2516</v>
      </c>
      <c r="C364" s="161" t="s">
        <v>675</v>
      </c>
      <c r="D364" s="10"/>
      <c r="E364" s="366"/>
    </row>
    <row r="365" spans="2:5">
      <c r="B365" s="419"/>
      <c r="C365" s="287" t="s">
        <v>673</v>
      </c>
      <c r="D365" s="160"/>
      <c r="E365" s="363"/>
    </row>
    <row r="366" spans="2:5">
      <c r="B366" s="418" t="s">
        <v>2517</v>
      </c>
      <c r="C366" s="161" t="s">
        <v>671</v>
      </c>
      <c r="D366" s="10"/>
      <c r="E366" s="364"/>
    </row>
    <row r="367" spans="2:5">
      <c r="B367" s="418" t="s">
        <v>2518</v>
      </c>
      <c r="C367" s="161" t="s">
        <v>674</v>
      </c>
      <c r="D367" s="10"/>
      <c r="E367" s="365"/>
    </row>
    <row r="368" spans="2:5">
      <c r="B368" s="418" t="s">
        <v>2519</v>
      </c>
      <c r="C368" s="161" t="s">
        <v>675</v>
      </c>
      <c r="D368" s="10"/>
      <c r="E368" s="366"/>
    </row>
    <row r="369" spans="2:5">
      <c r="B369" s="419"/>
      <c r="C369" s="287" t="s">
        <v>678</v>
      </c>
      <c r="D369" s="162"/>
      <c r="E369" s="363"/>
    </row>
    <row r="370" spans="2:5">
      <c r="B370" s="418" t="s">
        <v>2520</v>
      </c>
      <c r="C370" s="161" t="s">
        <v>671</v>
      </c>
      <c r="D370" s="10"/>
      <c r="E370" s="364"/>
    </row>
    <row r="371" spans="2:5">
      <c r="B371" s="418" t="s">
        <v>2521</v>
      </c>
      <c r="C371" s="161" t="s">
        <v>674</v>
      </c>
      <c r="D371" s="10"/>
      <c r="E371" s="365"/>
    </row>
    <row r="372" spans="2:5">
      <c r="B372" s="418" t="s">
        <v>2522</v>
      </c>
      <c r="C372" s="161" t="s">
        <v>675</v>
      </c>
      <c r="D372" s="10"/>
      <c r="E372" s="365"/>
    </row>
    <row r="373" spans="2:5" ht="22.5" customHeight="1" thickBot="1">
      <c r="B373" s="418" t="s">
        <v>2523</v>
      </c>
      <c r="C373" s="288" t="s">
        <v>679</v>
      </c>
      <c r="D373" s="289"/>
      <c r="E373" s="367"/>
    </row>
  </sheetData>
  <sheetProtection algorithmName="SHA-256" hashValue="3+tud9Do0GYW6/1PCLsvVjEjS0oo8apFiSaBWNgS9EQ=" saltValue="661wNGC4EFQQ46Aq3xwwyA==" spinCount="100000" sheet="1" objects="1" scenarios="1"/>
  <customSheetViews>
    <customSheetView guid="{A51AB549-0C42-4B85-8423-1452DFE041BF}" hiddenColumns="1" topLeftCell="B1">
      <selection activeCell="B1" sqref="B1"/>
      <pageMargins left="0.7" right="0.7" top="0.75" bottom="0.75" header="0.3" footer="0.3"/>
    </customSheetView>
    <customSheetView guid="{376F5C1D-6F31-4243-BDBE-8E248ECE15A1}" hiddenColumns="1" topLeftCell="B1">
      <selection activeCell="B1" sqref="B1"/>
      <pageMargins left="0.7" right="0.7" top="0.75" bottom="0.75" header="0.3" footer="0.3"/>
    </customSheetView>
    <customSheetView guid="{56C267AF-E851-104A-B74F-AA51C7FE6055}" hiddenColumns="1" topLeftCell="B1">
      <selection activeCell="B1" sqref="B1"/>
      <pageMargins left="0.7" right="0.7" top="0.75" bottom="0.75" header="0.3" footer="0.3"/>
    </customSheetView>
  </customSheetViews>
  <dataValidations count="16">
    <dataValidation type="textLength" operator="lessThanOrEqual" allowBlank="1" showInputMessage="1" promptTitle="Provision" prompt="Enter name of provision" sqref="C14 C314 C334 C34 C54 C74 C94 C114 C134 C154 C174 C194 C214 C234 C254 C274 C294 C354">
      <formula1>50</formula1>
    </dataValidation>
    <dataValidation type="textLength" operator="lessThanOrEqual" allowBlank="1" showInputMessage="1" promptTitle="Provision" prompt="Enter brief description of provision" sqref="C15 C315 C335 C35 C55 C75 C95 C115 C135 C155 C175 C195 C215 C235 C255 C275 C295 C355">
      <formula1>150</formula1>
    </dataValidation>
    <dataValidation type="custom" allowBlank="1" showInputMessage="1" showErrorMessage="1" error="Must be a number" promptTitle="Opening balance" prompt="Enter value in thousands " sqref="E16 E316 E336 E36 E56 E76 E96 E116 E136 E156 E176 E196 E216 E236 E256 E276 E296 E356">
      <formula1>ISNUMBER(E16)</formula1>
    </dataValidation>
    <dataValidation type="custom" operator="lessThanOrEqual" allowBlank="1" showInputMessage="1" showErrorMessage="1" error="Must be a number" promptTitle="Additional provisions" prompt="Enter value for opex component" sqref="E18 E318 E338 E38 E58 E78 E98 E118 E138 E158 E178 E198 E218 E238 E258 E278 E298 E358">
      <formula1>ISNUMBER(E18)</formula1>
    </dataValidation>
    <dataValidation type="custom" operator="lessThanOrEqual" allowBlank="1" showInputMessage="1" showErrorMessage="1" error="Must be a number" promptTitle="Additional provisions" prompt="Enter value for capex component" sqref="E19 E319 E339 E39 E59 E79 E99 E119 E139 E159 E179 E199 E219 E239 E259 E279 E299 E359">
      <formula1>ISNUMBER(E19)</formula1>
    </dataValidation>
    <dataValidation type="custom" operator="lessThanOrEqual" allowBlank="1" showInputMessage="1" showErrorMessage="1" error="Must be a number" promptTitle="Additional provisions" prompt="Enter value for other component" sqref="E20 E320 E340 E40 E60 E80 E100 E120 E140 E160 E180 E200 E220 E240 E260 E280 E300 E360">
      <formula1>ISNUMBER(E20)</formula1>
    </dataValidation>
    <dataValidation type="custom" operator="lessThanOrEqual" allowBlank="1" showInputMessage="1" showErrorMessage="1" error="Must be a number" promptTitle="Amounts used" prompt="Enter value for opex component" sqref="E22 E322 E342 E42 E62 E82 E102 E122 E142 E162 E182 E202 E222 E242 E262 E282 E302 E362">
      <formula1>ISNUMBER(E22)</formula1>
    </dataValidation>
    <dataValidation type="custom" operator="lessThanOrEqual" allowBlank="1" showInputMessage="1" showErrorMessage="1" error="Must be a number" promptTitle="Amounts used" prompt="Enter value for capex component" sqref="E23 E323 E343 E43 E63 E83 E103 E123 E143 E163 E183 E203 E223 E243 E263 E283 E303 E363">
      <formula1>ISNUMBER(E23)</formula1>
    </dataValidation>
    <dataValidation type="custom" operator="lessThanOrEqual" allowBlank="1" showInputMessage="1" showErrorMessage="1" error="Must be a number" promptTitle="Amounts used" prompt="Enter value for other component" sqref="E24 E324 E344 E44 E64 E84 E104 E124 E144 E164 E184 E204 E224 E244 E264 E284 E304 E364">
      <formula1>ISNUMBER(E24)</formula1>
    </dataValidation>
    <dataValidation type="custom" operator="lessThanOrEqual" allowBlank="1" showInputMessage="1" showErrorMessage="1" error="Must be a number" promptTitle="Unused amounts" prompt="Enter value for opex component" sqref="E26 E326 E346 E46 E66 E86 E106 E126 E146 E166 E186 E206 E226 E246 E266 E286 E306 E366">
      <formula1>ISNUMBER(E26)</formula1>
    </dataValidation>
    <dataValidation type="custom" operator="lessThanOrEqual" allowBlank="1" showInputMessage="1" showErrorMessage="1" error="Must be a number" promptTitle="Unused amounts" prompt="Enter value for capex component" sqref="E27 E327 E347 E47 E67 E87 E107 E127 E147 E167 E187 E207 E227 E247 E267 E287 E307 E367">
      <formula1>ISNUMBER(E27)</formula1>
    </dataValidation>
    <dataValidation type="custom" operator="lessThanOrEqual" allowBlank="1" showInputMessage="1" showErrorMessage="1" error="Must be a number" promptTitle="Unused amounts" prompt="Enter value for other component" sqref="E28 E328 E348 E48 E68 E88 E108 E128 E148 E168 E188 E208 E228 E248 E268 E288 E308 E368">
      <formula1>ISNUMBER(E28)</formula1>
    </dataValidation>
    <dataValidation type="custom" operator="lessThanOrEqual" allowBlank="1" showInputMessage="1" showErrorMessage="1" error="Must be a number" promptTitle="Increase" prompt="Enter value for opex component" sqref="E30 E330 E350 E50 E70 E90 E110 E130 E150 E170 E190 E210 E230 E250 E270 E290 E310 E370">
      <formula1>ISNUMBER(E30)</formula1>
    </dataValidation>
    <dataValidation type="custom" operator="lessThanOrEqual" allowBlank="1" showInputMessage="1" showErrorMessage="1" error="Must be a number" promptTitle="Increase" prompt="Enter value for capex component" sqref="E31 E331 E351 E51 E71 E91 E111 E131 E151 E171 E191 E211 E231 E251 E271 E291 E311 E371">
      <formula1>ISNUMBER(E31)</formula1>
    </dataValidation>
    <dataValidation type="custom" operator="lessThanOrEqual" allowBlank="1" showInputMessage="1" showErrorMessage="1" error="Must be a number" promptTitle="Increase" prompt="Enter value for other component" sqref="E32 E332 E352 E52 E72 E92 E112 E132 E152 E172 E192 E212 E232 E252 E272 E292 E312 E372">
      <formula1>ISNUMBER(E32)</formula1>
    </dataValidation>
    <dataValidation type="custom" allowBlank="1" showInputMessage="1" showErrorMessage="1" error="Must be a number" promptTitle="Closing balance" prompt="Enter value in thousands " sqref="E33 E353 E53 E73 E93 E113 E133 E153 E173 E193 E213 E233 E253 E273 E293 E313 E333 E373">
      <formula1>ISNUMBER(E33)</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6"/>
    <pageSetUpPr fitToPage="1"/>
  </sheetPr>
  <dimension ref="A1:W205"/>
  <sheetViews>
    <sheetView topLeftCell="A16" zoomScale="70" zoomScaleNormal="70" workbookViewId="0">
      <selection activeCell="C23" sqref="C23"/>
    </sheetView>
  </sheetViews>
  <sheetFormatPr defaultColWidth="8.85546875" defaultRowHeight="15"/>
  <cols>
    <col min="1" max="1" width="20" style="215" customWidth="1"/>
    <col min="2" max="2" width="28.28515625" style="386" customWidth="1"/>
    <col min="3" max="3" width="76.140625" bestFit="1" customWidth="1"/>
    <col min="4" max="4" width="9.28515625" customWidth="1"/>
    <col min="5" max="5" width="30.42578125" customWidth="1"/>
    <col min="6" max="6" width="29" customWidth="1"/>
    <col min="7" max="7" width="30.42578125" customWidth="1"/>
  </cols>
  <sheetData>
    <row r="1" spans="1:23" ht="20.25">
      <c r="A1" s="410"/>
      <c r="B1" s="213"/>
      <c r="C1" s="56" t="s">
        <v>239</v>
      </c>
      <c r="D1" s="57"/>
      <c r="E1" s="57"/>
      <c r="F1" s="57"/>
      <c r="G1" s="57"/>
      <c r="H1" s="58"/>
      <c r="I1" s="58"/>
      <c r="J1" s="58"/>
      <c r="K1" s="58"/>
      <c r="L1" s="58"/>
      <c r="M1" s="58"/>
      <c r="N1" s="58"/>
      <c r="O1" s="58"/>
      <c r="P1" s="58"/>
      <c r="Q1" s="58"/>
      <c r="R1" s="58"/>
      <c r="S1" s="58"/>
      <c r="T1" s="58"/>
      <c r="U1" s="58"/>
      <c r="V1" s="58"/>
      <c r="W1" s="58"/>
    </row>
    <row r="2" spans="1:23" ht="20.25">
      <c r="A2" s="410"/>
      <c r="B2" s="213"/>
      <c r="C2" s="59" t="str">
        <f>TradingName</f>
        <v>Ausgrid</v>
      </c>
      <c r="D2" s="57"/>
      <c r="E2" s="57"/>
      <c r="F2" s="57"/>
      <c r="G2" s="57"/>
      <c r="H2" s="58"/>
      <c r="I2" s="58"/>
      <c r="J2" s="58"/>
      <c r="K2" s="58"/>
      <c r="L2" s="58"/>
      <c r="M2" s="58"/>
      <c r="N2" s="58"/>
      <c r="O2" s="58"/>
      <c r="P2" s="58"/>
      <c r="Q2" s="58"/>
      <c r="R2" s="58"/>
      <c r="S2" s="58"/>
      <c r="T2" s="58"/>
      <c r="U2" s="58"/>
      <c r="V2" s="58"/>
      <c r="W2" s="58"/>
    </row>
    <row r="3" spans="1:23" ht="28.5" customHeight="1">
      <c r="A3" s="410"/>
      <c r="B3" s="213"/>
      <c r="C3" s="56" t="str">
        <f>CONCATENATE("Benchmarking RIN response ",CRY)</f>
        <v>Benchmarking RIN response 2013-14</v>
      </c>
      <c r="D3" s="60"/>
      <c r="E3" s="60"/>
      <c r="F3" s="60"/>
      <c r="G3" s="60"/>
      <c r="H3" s="58"/>
      <c r="I3" s="58"/>
      <c r="J3" s="58"/>
      <c r="K3" s="58"/>
      <c r="L3" s="58"/>
      <c r="M3" s="58"/>
      <c r="N3" s="58"/>
      <c r="O3" s="58"/>
      <c r="P3" s="58"/>
      <c r="Q3" s="58"/>
      <c r="R3" s="58"/>
      <c r="S3" s="58"/>
      <c r="T3" s="58"/>
      <c r="U3" s="58"/>
      <c r="V3" s="58"/>
      <c r="W3" s="58"/>
    </row>
    <row r="4" spans="1:23" ht="20.25">
      <c r="A4" s="410"/>
      <c r="B4" s="213"/>
      <c r="C4" s="431" t="s">
        <v>712</v>
      </c>
      <c r="D4" s="431"/>
      <c r="E4" s="431"/>
      <c r="F4" s="431"/>
      <c r="G4" s="431"/>
      <c r="H4" s="58"/>
      <c r="I4" s="58"/>
      <c r="J4" s="58"/>
      <c r="K4" s="58"/>
      <c r="L4" s="58"/>
      <c r="M4" s="58"/>
      <c r="N4" s="58"/>
      <c r="O4" s="58"/>
      <c r="P4" s="58"/>
      <c r="Q4" s="58"/>
      <c r="R4" s="58"/>
      <c r="S4" s="58"/>
      <c r="T4" s="58"/>
      <c r="U4" s="58"/>
      <c r="V4" s="58"/>
      <c r="W4" s="58"/>
    </row>
    <row r="5" spans="1:23">
      <c r="A5" s="421"/>
      <c r="B5" s="233"/>
      <c r="C5" s="58"/>
      <c r="D5" s="58"/>
      <c r="E5" s="58"/>
      <c r="F5" s="58"/>
      <c r="G5" s="58"/>
    </row>
    <row r="6" spans="1:23">
      <c r="A6" s="412"/>
      <c r="B6" s="213"/>
      <c r="C6" s="58"/>
      <c r="D6" s="58"/>
      <c r="E6" s="58"/>
      <c r="F6" s="58"/>
      <c r="G6" s="58"/>
      <c r="H6" s="58"/>
      <c r="I6" s="58"/>
      <c r="J6" s="58"/>
      <c r="K6" s="58"/>
      <c r="L6" s="58"/>
      <c r="M6" s="58"/>
      <c r="N6" s="58"/>
      <c r="O6" s="58"/>
      <c r="P6" s="58"/>
      <c r="Q6" s="58"/>
      <c r="R6" s="58"/>
      <c r="S6" s="58"/>
      <c r="T6" s="58"/>
      <c r="U6" s="58"/>
      <c r="V6" s="58"/>
      <c r="W6" s="58"/>
    </row>
    <row r="7" spans="1:23" ht="28.5" customHeight="1">
      <c r="A7" s="412"/>
      <c r="B7" s="215"/>
      <c r="C7" s="67"/>
      <c r="D7" s="58"/>
      <c r="E7" s="372" t="s">
        <v>40</v>
      </c>
      <c r="F7" s="372" t="s">
        <v>0</v>
      </c>
      <c r="G7" s="372" t="s">
        <v>13</v>
      </c>
      <c r="H7" s="58"/>
      <c r="I7" s="58"/>
      <c r="J7" s="58"/>
      <c r="K7" s="58"/>
      <c r="L7" s="58"/>
      <c r="M7" s="58"/>
      <c r="N7" s="58"/>
      <c r="O7" s="58"/>
      <c r="P7" s="58"/>
      <c r="Q7" s="58"/>
      <c r="R7" s="58"/>
      <c r="S7" s="58"/>
      <c r="T7" s="58"/>
      <c r="U7" s="58"/>
      <c r="V7" s="58"/>
      <c r="W7" s="58"/>
    </row>
    <row r="8" spans="1:23" s="72" customFormat="1" ht="41.25" customHeight="1">
      <c r="A8" s="422"/>
      <c r="B8" s="215"/>
      <c r="C8" s="66"/>
      <c r="D8" s="66"/>
      <c r="E8" s="501" t="s">
        <v>2531</v>
      </c>
      <c r="F8" s="502"/>
      <c r="G8" s="503"/>
      <c r="H8" s="66"/>
      <c r="I8" s="66"/>
      <c r="J8" s="66"/>
      <c r="K8" s="66"/>
      <c r="L8" s="66"/>
      <c r="M8" s="66"/>
      <c r="N8" s="66"/>
      <c r="O8" s="66"/>
      <c r="P8" s="66"/>
      <c r="Q8" s="66"/>
      <c r="R8" s="66"/>
      <c r="S8" s="66"/>
      <c r="T8" s="66"/>
      <c r="U8" s="66"/>
      <c r="V8" s="66"/>
      <c r="W8" s="66"/>
    </row>
    <row r="9" spans="1:23" s="6" customFormat="1" ht="15.75" thickBot="1">
      <c r="A9" s="412"/>
      <c r="B9" s="385"/>
      <c r="C9" s="58"/>
      <c r="D9" s="58"/>
      <c r="E9" s="81" t="str">
        <f>CRY</f>
        <v>2013-14</v>
      </c>
      <c r="F9" s="81" t="str">
        <f t="shared" ref="F9:G9" si="0">CRY</f>
        <v>2013-14</v>
      </c>
      <c r="G9" s="81" t="str">
        <f t="shared" si="0"/>
        <v>2013-14</v>
      </c>
      <c r="H9" s="58"/>
      <c r="I9" s="58"/>
      <c r="J9" s="58"/>
      <c r="K9" s="58"/>
      <c r="L9" s="58"/>
      <c r="M9" s="58"/>
      <c r="N9" s="58"/>
      <c r="O9" s="58"/>
      <c r="P9" s="58"/>
      <c r="Q9" s="58"/>
      <c r="R9" s="58"/>
      <c r="S9" s="58"/>
      <c r="T9" s="58"/>
      <c r="U9" s="58"/>
      <c r="V9" s="58"/>
      <c r="W9" s="58"/>
    </row>
    <row r="10" spans="1:23" s="1" customFormat="1" ht="15.75" thickBot="1">
      <c r="A10" s="423"/>
      <c r="B10" s="215"/>
      <c r="C10" s="67"/>
      <c r="D10" s="400"/>
      <c r="E10" s="82"/>
      <c r="F10" s="82"/>
      <c r="G10" s="82"/>
      <c r="H10" s="67"/>
      <c r="I10" s="67"/>
      <c r="J10" s="67"/>
      <c r="K10" s="67"/>
      <c r="L10" s="67"/>
      <c r="M10" s="67"/>
      <c r="N10" s="67"/>
      <c r="O10" s="67"/>
      <c r="P10" s="67"/>
      <c r="Q10" s="67"/>
      <c r="R10" s="67"/>
      <c r="S10" s="67"/>
      <c r="T10" s="67"/>
      <c r="U10" s="67"/>
      <c r="V10" s="67"/>
      <c r="W10" s="67"/>
    </row>
    <row r="11" spans="1:23">
      <c r="A11" s="412"/>
      <c r="B11" s="215"/>
      <c r="C11" s="432" t="s">
        <v>704</v>
      </c>
      <c r="D11" s="401"/>
      <c r="E11" s="401"/>
      <c r="F11" s="401"/>
      <c r="G11" s="402"/>
      <c r="H11" s="58"/>
      <c r="I11" s="58"/>
      <c r="J11" s="58"/>
      <c r="K11" s="58"/>
      <c r="L11" s="58"/>
      <c r="M11" s="58"/>
      <c r="N11" s="58"/>
      <c r="O11" s="58"/>
      <c r="P11" s="58"/>
      <c r="Q11" s="58"/>
      <c r="R11" s="58"/>
      <c r="S11" s="58"/>
      <c r="T11" s="58"/>
      <c r="U11" s="58"/>
      <c r="V11" s="58"/>
      <c r="W11" s="58"/>
    </row>
    <row r="12" spans="1:23" ht="29.25" customHeight="1" thickBot="1">
      <c r="A12" s="412"/>
      <c r="B12" s="215"/>
      <c r="C12" s="83" t="s">
        <v>41</v>
      </c>
      <c r="D12" s="97"/>
      <c r="E12" s="97"/>
      <c r="F12" s="97"/>
      <c r="G12" s="403"/>
      <c r="H12" s="58"/>
      <c r="I12" s="58"/>
      <c r="J12" s="58"/>
      <c r="K12" s="58"/>
      <c r="L12" s="58"/>
      <c r="M12" s="58"/>
      <c r="N12" s="58"/>
      <c r="O12" s="58"/>
      <c r="P12" s="58"/>
      <c r="Q12" s="58"/>
      <c r="R12" s="58"/>
      <c r="S12" s="58"/>
      <c r="T12" s="58"/>
      <c r="U12" s="58"/>
      <c r="V12" s="58"/>
      <c r="W12" s="58"/>
    </row>
    <row r="13" spans="1:23">
      <c r="A13" s="412" t="s">
        <v>292</v>
      </c>
      <c r="B13" s="382" t="s">
        <v>950</v>
      </c>
      <c r="C13" s="84" t="s">
        <v>42</v>
      </c>
      <c r="D13" s="9"/>
      <c r="E13" s="294">
        <v>13466103.354684841</v>
      </c>
      <c r="F13" s="294">
        <v>13748215.306060415</v>
      </c>
      <c r="G13" s="295">
        <v>0</v>
      </c>
      <c r="H13" s="58"/>
      <c r="I13" s="58"/>
      <c r="J13" s="58"/>
      <c r="K13" s="58"/>
      <c r="L13" s="58"/>
      <c r="M13" s="58"/>
      <c r="N13" s="58"/>
      <c r="O13" s="58"/>
      <c r="P13" s="58"/>
      <c r="Q13" s="58"/>
      <c r="R13" s="58"/>
      <c r="S13" s="58"/>
      <c r="T13" s="58"/>
      <c r="U13" s="58"/>
      <c r="V13" s="58"/>
      <c r="W13" s="58"/>
    </row>
    <row r="14" spans="1:23">
      <c r="A14" s="412" t="s">
        <v>293</v>
      </c>
      <c r="B14" s="382" t="s">
        <v>951</v>
      </c>
      <c r="C14" s="85" t="s">
        <v>43</v>
      </c>
      <c r="D14" s="9"/>
      <c r="E14" s="296">
        <v>339819.94727947714</v>
      </c>
      <c r="F14" s="296">
        <v>346731.37593233079</v>
      </c>
      <c r="G14" s="297">
        <v>0</v>
      </c>
      <c r="H14" s="58"/>
      <c r="I14" s="58"/>
      <c r="J14" s="58"/>
      <c r="K14" s="58"/>
      <c r="L14" s="58"/>
      <c r="M14" s="58"/>
      <c r="N14" s="58"/>
      <c r="O14" s="58"/>
      <c r="P14" s="58"/>
      <c r="Q14" s="58"/>
      <c r="R14" s="58"/>
      <c r="S14" s="58"/>
      <c r="T14" s="58"/>
      <c r="U14" s="58"/>
      <c r="V14" s="58"/>
      <c r="W14" s="58"/>
    </row>
    <row r="15" spans="1:23">
      <c r="A15" s="412" t="s">
        <v>294</v>
      </c>
      <c r="B15" s="382" t="s">
        <v>952</v>
      </c>
      <c r="C15" s="85" t="s">
        <v>44</v>
      </c>
      <c r="D15" s="9"/>
      <c r="E15" s="296">
        <v>-485425.74821714469</v>
      </c>
      <c r="F15" s="296">
        <v>-511883.23571864469</v>
      </c>
      <c r="G15" s="297">
        <v>0</v>
      </c>
      <c r="H15" s="58"/>
      <c r="I15" s="58"/>
      <c r="J15" s="58"/>
      <c r="K15" s="58"/>
      <c r="L15" s="58"/>
      <c r="M15" s="58"/>
      <c r="N15" s="58"/>
      <c r="O15" s="58"/>
      <c r="P15" s="58"/>
      <c r="Q15" s="58"/>
      <c r="R15" s="58"/>
      <c r="S15" s="58"/>
      <c r="T15" s="58"/>
      <c r="U15" s="58"/>
      <c r="V15" s="58"/>
      <c r="W15" s="58"/>
    </row>
    <row r="16" spans="1:23">
      <c r="A16" s="412"/>
      <c r="B16" s="382" t="s">
        <v>953</v>
      </c>
      <c r="C16" s="85" t="s">
        <v>45</v>
      </c>
      <c r="D16" s="9"/>
      <c r="E16" s="298">
        <f t="shared" ref="E16" si="1">SUM(E15+E14)</f>
        <v>-145605.80093766755</v>
      </c>
      <c r="F16" s="298">
        <f t="shared" ref="F16" si="2">SUM(F15+F14)</f>
        <v>-165151.8597863139</v>
      </c>
      <c r="G16" s="299">
        <v>0</v>
      </c>
      <c r="H16" s="58"/>
      <c r="I16" s="58"/>
      <c r="J16" s="58"/>
      <c r="K16" s="58"/>
      <c r="L16" s="58"/>
      <c r="M16" s="58"/>
      <c r="N16" s="58"/>
      <c r="O16" s="58"/>
      <c r="P16" s="58"/>
      <c r="Q16" s="58"/>
      <c r="R16" s="58"/>
      <c r="S16" s="58"/>
      <c r="T16" s="58"/>
      <c r="U16" s="58"/>
      <c r="V16" s="58"/>
      <c r="W16" s="58"/>
    </row>
    <row r="17" spans="1:23">
      <c r="A17" s="412" t="s">
        <v>295</v>
      </c>
      <c r="B17" s="382" t="s">
        <v>954</v>
      </c>
      <c r="C17" s="85" t="s">
        <v>46</v>
      </c>
      <c r="D17" s="9"/>
      <c r="E17" s="296">
        <v>1107800.7960072698</v>
      </c>
      <c r="F17" s="296">
        <v>1115145.2442557795</v>
      </c>
      <c r="G17" s="297">
        <v>0</v>
      </c>
      <c r="H17" s="58"/>
      <c r="I17" s="58"/>
      <c r="J17" s="58"/>
      <c r="K17" s="58"/>
      <c r="L17" s="58"/>
      <c r="M17" s="58"/>
      <c r="N17" s="58"/>
      <c r="O17" s="58"/>
      <c r="P17" s="58"/>
      <c r="Q17" s="58"/>
      <c r="R17" s="58"/>
      <c r="S17" s="58"/>
      <c r="T17" s="58"/>
      <c r="U17" s="58"/>
      <c r="V17" s="58"/>
      <c r="W17" s="58"/>
    </row>
    <row r="18" spans="1:23">
      <c r="A18" s="412" t="s">
        <v>296</v>
      </c>
      <c r="B18" s="382" t="s">
        <v>955</v>
      </c>
      <c r="C18" s="85" t="s">
        <v>47</v>
      </c>
      <c r="D18" s="9"/>
      <c r="E18" s="296">
        <v>-140893.04473435562</v>
      </c>
      <c r="F18" s="296">
        <v>-143566.92349289119</v>
      </c>
      <c r="G18" s="297">
        <v>0</v>
      </c>
      <c r="H18" s="58"/>
      <c r="I18" s="58"/>
      <c r="J18" s="58"/>
      <c r="K18" s="58"/>
      <c r="L18" s="58"/>
      <c r="M18" s="58"/>
      <c r="N18" s="58"/>
      <c r="O18" s="58"/>
      <c r="P18" s="58"/>
      <c r="Q18" s="58"/>
      <c r="R18" s="58"/>
      <c r="S18" s="58"/>
      <c r="T18" s="58"/>
      <c r="U18" s="58"/>
      <c r="V18" s="58"/>
      <c r="W18" s="58"/>
    </row>
    <row r="19" spans="1:23" ht="15.75" thickBot="1">
      <c r="A19" s="412" t="s">
        <v>297</v>
      </c>
      <c r="B19" s="382" t="s">
        <v>956</v>
      </c>
      <c r="C19" s="87" t="s">
        <v>49</v>
      </c>
      <c r="D19" s="88"/>
      <c r="E19" s="300">
        <f t="shared" ref="E19" si="3">SUM(E13+E14+E15+E17+E18)</f>
        <v>14287405.305020088</v>
      </c>
      <c r="F19" s="300">
        <f t="shared" ref="F19" si="4">SUM(F13+F14+F15+F17+F18)</f>
        <v>14554641.767036987</v>
      </c>
      <c r="G19" s="301">
        <v>0</v>
      </c>
      <c r="H19" s="58"/>
      <c r="I19" s="58"/>
      <c r="J19" s="58"/>
      <c r="K19" s="58"/>
      <c r="L19" s="58"/>
      <c r="M19" s="58"/>
      <c r="N19" s="58"/>
      <c r="O19" s="58"/>
      <c r="P19" s="58"/>
      <c r="Q19" s="58"/>
      <c r="R19" s="58"/>
      <c r="S19" s="58"/>
      <c r="T19" s="58"/>
      <c r="U19" s="58"/>
      <c r="V19" s="58"/>
      <c r="W19" s="58"/>
    </row>
    <row r="20" spans="1:23" ht="15.75" thickBot="1">
      <c r="A20" s="412"/>
      <c r="B20" s="382"/>
      <c r="C20" s="4"/>
      <c r="D20" s="5"/>
      <c r="E20" s="302"/>
      <c r="F20" s="302"/>
      <c r="G20" s="302"/>
      <c r="H20" s="58"/>
      <c r="I20" s="58"/>
      <c r="J20" s="58"/>
      <c r="K20" s="58"/>
      <c r="L20" s="58"/>
      <c r="M20" s="58"/>
      <c r="N20" s="58"/>
      <c r="O20" s="58"/>
      <c r="P20" s="58"/>
      <c r="Q20" s="58"/>
      <c r="R20" s="58"/>
      <c r="S20" s="58"/>
      <c r="T20" s="58"/>
      <c r="U20" s="58"/>
      <c r="V20" s="58"/>
      <c r="W20" s="58"/>
    </row>
    <row r="21" spans="1:23">
      <c r="A21" s="412"/>
      <c r="B21" s="382"/>
      <c r="C21" s="432" t="s">
        <v>705</v>
      </c>
      <c r="D21" s="89"/>
      <c r="E21" s="404"/>
      <c r="F21" s="404"/>
      <c r="G21" s="405"/>
      <c r="H21" s="58"/>
      <c r="I21" s="58"/>
      <c r="J21" s="58"/>
      <c r="K21" s="58"/>
      <c r="L21" s="58"/>
      <c r="M21" s="58"/>
      <c r="N21" s="58"/>
      <c r="O21" s="58"/>
      <c r="P21" s="58"/>
      <c r="Q21" s="58"/>
      <c r="R21" s="58"/>
      <c r="S21" s="58"/>
      <c r="T21" s="58"/>
      <c r="U21" s="58"/>
      <c r="V21" s="58"/>
      <c r="W21" s="58"/>
    </row>
    <row r="22" spans="1:23" ht="23.25" customHeight="1" thickBot="1">
      <c r="A22" s="412"/>
      <c r="B22" s="382"/>
      <c r="C22" s="83" t="s">
        <v>48</v>
      </c>
      <c r="D22" s="71"/>
      <c r="E22" s="406"/>
      <c r="F22" s="406"/>
      <c r="G22" s="407"/>
      <c r="H22" s="58"/>
      <c r="I22" s="58"/>
      <c r="J22" s="58"/>
      <c r="K22" s="58"/>
      <c r="L22" s="58"/>
      <c r="M22" s="58"/>
      <c r="N22" s="58"/>
      <c r="O22" s="58"/>
      <c r="P22" s="58"/>
      <c r="Q22" s="58"/>
      <c r="R22" s="58"/>
      <c r="S22" s="58"/>
      <c r="T22" s="58"/>
      <c r="U22" s="58"/>
      <c r="V22" s="58"/>
      <c r="W22" s="58"/>
    </row>
    <row r="23" spans="1:23">
      <c r="A23" s="412" t="s">
        <v>298</v>
      </c>
      <c r="B23" s="382" t="s">
        <v>957</v>
      </c>
      <c r="C23" s="84" t="s">
        <v>42</v>
      </c>
      <c r="D23" s="9"/>
      <c r="E23" s="294">
        <v>1452538.589764562</v>
      </c>
      <c r="F23" s="294">
        <v>1452538.589764562</v>
      </c>
      <c r="G23" s="295">
        <v>0</v>
      </c>
      <c r="H23" s="58"/>
      <c r="I23" s="58"/>
      <c r="J23" s="58"/>
      <c r="K23" s="58"/>
      <c r="L23" s="58"/>
      <c r="M23" s="58"/>
      <c r="N23" s="58"/>
      <c r="O23" s="58"/>
      <c r="P23" s="58"/>
      <c r="Q23" s="58"/>
      <c r="R23" s="58"/>
      <c r="S23" s="58"/>
      <c r="T23" s="58"/>
      <c r="U23" s="58"/>
      <c r="V23" s="58"/>
      <c r="W23" s="58"/>
    </row>
    <row r="24" spans="1:23">
      <c r="A24" s="412" t="s">
        <v>299</v>
      </c>
      <c r="B24" s="382" t="s">
        <v>958</v>
      </c>
      <c r="C24" s="85" t="s">
        <v>43</v>
      </c>
      <c r="D24" s="9"/>
      <c r="E24" s="296">
        <v>35585.577922962562</v>
      </c>
      <c r="F24" s="296">
        <v>35585.577922962562</v>
      </c>
      <c r="G24" s="297">
        <v>0</v>
      </c>
      <c r="H24" s="58"/>
      <c r="I24" s="58"/>
      <c r="J24" s="58"/>
      <c r="K24" s="58"/>
      <c r="L24" s="58"/>
      <c r="M24" s="58"/>
      <c r="N24" s="58"/>
      <c r="O24" s="58"/>
      <c r="P24" s="58"/>
      <c r="Q24" s="58"/>
      <c r="R24" s="58"/>
      <c r="S24" s="58"/>
      <c r="T24" s="58"/>
      <c r="U24" s="58"/>
      <c r="V24" s="58"/>
      <c r="W24" s="58"/>
    </row>
    <row r="25" spans="1:23">
      <c r="A25" s="412" t="s">
        <v>300</v>
      </c>
      <c r="B25" s="382" t="s">
        <v>959</v>
      </c>
      <c r="C25" s="85" t="s">
        <v>44</v>
      </c>
      <c r="D25" s="9"/>
      <c r="E25" s="296">
        <v>-36090.510886361626</v>
      </c>
      <c r="F25" s="296">
        <v>-36090.510886361626</v>
      </c>
      <c r="G25" s="297">
        <v>0</v>
      </c>
      <c r="H25" s="58"/>
      <c r="I25" s="58"/>
      <c r="J25" s="58"/>
      <c r="K25" s="58"/>
      <c r="L25" s="58"/>
      <c r="M25" s="58"/>
      <c r="N25" s="58"/>
      <c r="O25" s="58"/>
      <c r="P25" s="58"/>
      <c r="Q25" s="58"/>
      <c r="R25" s="58"/>
      <c r="S25" s="58"/>
      <c r="T25" s="58"/>
      <c r="U25" s="58"/>
      <c r="V25" s="58"/>
      <c r="W25" s="58"/>
    </row>
    <row r="26" spans="1:23">
      <c r="A26" s="412"/>
      <c r="B26" s="382" t="s">
        <v>960</v>
      </c>
      <c r="C26" s="85" t="s">
        <v>45</v>
      </c>
      <c r="D26" s="9"/>
      <c r="E26" s="298">
        <f t="shared" ref="E26" si="5">SUM(E25+E24)</f>
        <v>-504.93296339906374</v>
      </c>
      <c r="F26" s="298">
        <f t="shared" ref="F26" si="6">SUM(F25+F24)</f>
        <v>-504.93296339906374</v>
      </c>
      <c r="G26" s="299">
        <f t="shared" ref="G26" si="7">SUM(G25+G24)</f>
        <v>0</v>
      </c>
      <c r="H26" s="58"/>
      <c r="I26" s="58"/>
      <c r="J26" s="58"/>
      <c r="K26" s="58"/>
      <c r="L26" s="58"/>
      <c r="M26" s="58"/>
      <c r="N26" s="58"/>
      <c r="O26" s="58"/>
      <c r="P26" s="58"/>
      <c r="Q26" s="58"/>
      <c r="R26" s="58"/>
      <c r="S26" s="58"/>
      <c r="T26" s="58"/>
      <c r="U26" s="58"/>
      <c r="V26" s="58"/>
      <c r="W26" s="58"/>
    </row>
    <row r="27" spans="1:23">
      <c r="A27" s="412" t="s">
        <v>301</v>
      </c>
      <c r="B27" s="382" t="s">
        <v>961</v>
      </c>
      <c r="C27" s="85" t="s">
        <v>46</v>
      </c>
      <c r="D27" s="9"/>
      <c r="E27" s="296">
        <v>162674.80964502686</v>
      </c>
      <c r="F27" s="296">
        <v>162674.80964502686</v>
      </c>
      <c r="G27" s="297">
        <v>0</v>
      </c>
      <c r="H27" s="58"/>
      <c r="I27" s="58"/>
      <c r="J27" s="58"/>
      <c r="K27" s="58"/>
      <c r="L27" s="58"/>
      <c r="M27" s="58"/>
      <c r="N27" s="58"/>
      <c r="O27" s="58"/>
      <c r="P27" s="58"/>
      <c r="Q27" s="58"/>
      <c r="R27" s="58"/>
      <c r="S27" s="58"/>
      <c r="T27" s="58"/>
      <c r="U27" s="58"/>
      <c r="V27" s="58"/>
      <c r="W27" s="58"/>
    </row>
    <row r="28" spans="1:23">
      <c r="A28" s="412" t="s">
        <v>302</v>
      </c>
      <c r="B28" s="382" t="s">
        <v>962</v>
      </c>
      <c r="C28" s="85" t="s">
        <v>47</v>
      </c>
      <c r="D28" s="9"/>
      <c r="E28" s="296">
        <v>0</v>
      </c>
      <c r="F28" s="296">
        <v>0</v>
      </c>
      <c r="G28" s="297">
        <v>0</v>
      </c>
      <c r="H28" s="58"/>
      <c r="I28" s="58"/>
      <c r="J28" s="58"/>
      <c r="K28" s="58"/>
      <c r="L28" s="58"/>
      <c r="M28" s="79"/>
      <c r="N28" s="79"/>
      <c r="O28" s="58"/>
      <c r="P28" s="58"/>
      <c r="Q28" s="58"/>
      <c r="R28" s="58"/>
      <c r="S28" s="58"/>
      <c r="T28" s="58"/>
      <c r="U28" s="58"/>
      <c r="V28" s="58"/>
      <c r="W28" s="58"/>
    </row>
    <row r="29" spans="1:23" ht="15.75" thickBot="1">
      <c r="A29" s="412" t="s">
        <v>303</v>
      </c>
      <c r="B29" s="382" t="s">
        <v>963</v>
      </c>
      <c r="C29" s="84" t="s">
        <v>49</v>
      </c>
      <c r="D29" s="9"/>
      <c r="E29" s="300">
        <f t="shared" ref="E29" si="8">SUM(E23+E24+E25+E27+E28)</f>
        <v>1614708.4664461899</v>
      </c>
      <c r="F29" s="300">
        <f t="shared" ref="F29" si="9">SUM(F23+F24+F25+F27+F28)</f>
        <v>1614708.4664461899</v>
      </c>
      <c r="G29" s="301">
        <f t="shared" ref="G29" si="10">SUM(G23+G24+G25+G27+G28)</f>
        <v>0</v>
      </c>
      <c r="H29" s="58"/>
      <c r="I29" s="58"/>
      <c r="J29" s="58"/>
      <c r="K29" s="58"/>
      <c r="L29" s="58"/>
      <c r="M29" s="79"/>
      <c r="N29" s="79"/>
      <c r="O29" s="58"/>
      <c r="P29" s="58"/>
      <c r="Q29" s="58"/>
      <c r="R29" s="58"/>
      <c r="S29" s="58"/>
      <c r="T29" s="58"/>
      <c r="U29" s="58"/>
      <c r="V29" s="58"/>
      <c r="W29" s="58"/>
    </row>
    <row r="30" spans="1:23" ht="20.100000000000001" customHeight="1" thickBot="1">
      <c r="A30" s="412"/>
      <c r="B30" s="382"/>
      <c r="C30" s="83" t="s">
        <v>50</v>
      </c>
      <c r="D30" s="71"/>
      <c r="E30" s="303"/>
      <c r="F30" s="303"/>
      <c r="G30" s="304"/>
      <c r="H30" s="86"/>
      <c r="I30" s="86"/>
      <c r="J30" s="86"/>
      <c r="K30" s="86"/>
      <c r="L30" s="86"/>
      <c r="M30" s="86"/>
      <c r="N30" s="79"/>
      <c r="O30" s="58"/>
      <c r="P30" s="58"/>
      <c r="Q30" s="58"/>
      <c r="R30" s="58"/>
      <c r="S30" s="58"/>
      <c r="T30" s="58"/>
      <c r="U30" s="58"/>
      <c r="V30" s="58"/>
      <c r="W30" s="58"/>
    </row>
    <row r="31" spans="1:23">
      <c r="A31" s="412" t="s">
        <v>304</v>
      </c>
      <c r="B31" s="382" t="s">
        <v>964</v>
      </c>
      <c r="C31" s="84" t="s">
        <v>42</v>
      </c>
      <c r="D31" s="9"/>
      <c r="E31" s="294">
        <v>3041383.4718816471</v>
      </c>
      <c r="F31" s="294">
        <v>3041383.4718816471</v>
      </c>
      <c r="G31" s="295">
        <v>0</v>
      </c>
      <c r="H31" s="58"/>
      <c r="I31" s="58"/>
      <c r="J31" s="58"/>
      <c r="K31" s="58"/>
      <c r="L31" s="58"/>
      <c r="M31" s="79"/>
      <c r="N31" s="79"/>
      <c r="O31" s="58"/>
      <c r="P31" s="58"/>
      <c r="Q31" s="58"/>
      <c r="R31" s="58"/>
      <c r="S31" s="58"/>
      <c r="T31" s="58"/>
      <c r="U31" s="58"/>
      <c r="V31" s="58"/>
      <c r="W31" s="58"/>
    </row>
    <row r="32" spans="1:23">
      <c r="A32" s="412" t="s">
        <v>305</v>
      </c>
      <c r="B32" s="382" t="s">
        <v>965</v>
      </c>
      <c r="C32" s="85" t="s">
        <v>43</v>
      </c>
      <c r="D32" s="9"/>
      <c r="E32" s="296">
        <v>74510.508219817653</v>
      </c>
      <c r="F32" s="296">
        <v>74510.508219817653</v>
      </c>
      <c r="G32" s="297">
        <v>0</v>
      </c>
      <c r="H32" s="58"/>
      <c r="I32" s="58"/>
      <c r="J32" s="58"/>
      <c r="K32" s="58"/>
      <c r="L32" s="58"/>
      <c r="M32" s="79"/>
      <c r="N32" s="79"/>
      <c r="O32" s="58"/>
      <c r="P32" s="58"/>
      <c r="Q32" s="58"/>
      <c r="R32" s="58"/>
      <c r="S32" s="58"/>
      <c r="T32" s="58"/>
      <c r="U32" s="58"/>
      <c r="V32" s="58"/>
      <c r="W32" s="58"/>
    </row>
    <row r="33" spans="1:23">
      <c r="A33" s="412" t="s">
        <v>306</v>
      </c>
      <c r="B33" s="382" t="s">
        <v>966</v>
      </c>
      <c r="C33" s="85" t="s">
        <v>44</v>
      </c>
      <c r="D33" s="9"/>
      <c r="E33" s="296">
        <v>-71196.361128847857</v>
      </c>
      <c r="F33" s="296">
        <v>-71196.361128847857</v>
      </c>
      <c r="G33" s="297">
        <v>0</v>
      </c>
      <c r="H33" s="58"/>
      <c r="I33" s="58"/>
      <c r="J33" s="58"/>
      <c r="K33" s="58"/>
      <c r="L33" s="58"/>
      <c r="M33" s="58"/>
      <c r="N33" s="58"/>
      <c r="O33" s="58"/>
      <c r="P33" s="58"/>
      <c r="Q33" s="58"/>
      <c r="R33" s="58"/>
      <c r="S33" s="58"/>
      <c r="T33" s="58"/>
      <c r="U33" s="58"/>
      <c r="V33" s="58"/>
      <c r="W33" s="58"/>
    </row>
    <row r="34" spans="1:23">
      <c r="A34" s="412"/>
      <c r="B34" s="382" t="s">
        <v>967</v>
      </c>
      <c r="C34" s="85" t="s">
        <v>45</v>
      </c>
      <c r="D34" s="9"/>
      <c r="E34" s="298">
        <f t="shared" ref="E34" si="11">SUM(E33+E32)</f>
        <v>3314.1470909697964</v>
      </c>
      <c r="F34" s="298">
        <f t="shared" ref="F34" si="12">SUM(F33+F32)</f>
        <v>3314.1470909697964</v>
      </c>
      <c r="G34" s="299">
        <f t="shared" ref="G34" si="13">SUM(G33+G32)</f>
        <v>0</v>
      </c>
      <c r="H34" s="58"/>
      <c r="I34" s="58"/>
      <c r="J34" s="58"/>
      <c r="K34" s="58"/>
      <c r="L34" s="58"/>
      <c r="M34" s="58"/>
      <c r="N34" s="58"/>
      <c r="O34" s="58"/>
      <c r="P34" s="58"/>
      <c r="Q34" s="58"/>
      <c r="R34" s="58"/>
      <c r="S34" s="58"/>
      <c r="T34" s="58"/>
      <c r="U34" s="58"/>
      <c r="V34" s="58"/>
      <c r="W34" s="58"/>
    </row>
    <row r="35" spans="1:23">
      <c r="A35" s="412" t="s">
        <v>307</v>
      </c>
      <c r="B35" s="382" t="s">
        <v>968</v>
      </c>
      <c r="C35" s="85" t="s">
        <v>46</v>
      </c>
      <c r="D35" s="9"/>
      <c r="E35" s="296">
        <v>252336.32951449516</v>
      </c>
      <c r="F35" s="296">
        <v>252336.32951449516</v>
      </c>
      <c r="G35" s="297">
        <v>0</v>
      </c>
      <c r="H35" s="58"/>
      <c r="I35" s="58"/>
      <c r="J35" s="58"/>
      <c r="K35" s="58"/>
      <c r="L35" s="58"/>
      <c r="M35" s="58"/>
      <c r="N35" s="58"/>
      <c r="O35" s="58"/>
      <c r="P35" s="58"/>
      <c r="Q35" s="58"/>
      <c r="R35" s="58"/>
      <c r="S35" s="58"/>
      <c r="T35" s="58"/>
      <c r="U35" s="58"/>
      <c r="V35" s="58"/>
      <c r="W35" s="58"/>
    </row>
    <row r="36" spans="1:23">
      <c r="A36" s="412" t="s">
        <v>308</v>
      </c>
      <c r="B36" s="382" t="s">
        <v>969</v>
      </c>
      <c r="C36" s="85" t="s">
        <v>47</v>
      </c>
      <c r="D36" s="9"/>
      <c r="E36" s="296">
        <v>0</v>
      </c>
      <c r="F36" s="296">
        <v>0</v>
      </c>
      <c r="G36" s="297">
        <v>0</v>
      </c>
      <c r="H36" s="58"/>
      <c r="I36" s="58"/>
      <c r="J36" s="58"/>
      <c r="K36" s="58"/>
      <c r="L36" s="58"/>
      <c r="M36" s="58"/>
      <c r="N36" s="58"/>
      <c r="O36" s="58"/>
      <c r="P36" s="58"/>
      <c r="Q36" s="58"/>
      <c r="R36" s="58"/>
      <c r="S36" s="58"/>
      <c r="T36" s="58"/>
      <c r="U36" s="58"/>
      <c r="V36" s="58"/>
      <c r="W36" s="58"/>
    </row>
    <row r="37" spans="1:23" ht="15.75" thickBot="1">
      <c r="A37" s="412" t="s">
        <v>309</v>
      </c>
      <c r="B37" s="382" t="s">
        <v>970</v>
      </c>
      <c r="C37" s="84" t="s">
        <v>51</v>
      </c>
      <c r="D37" s="9"/>
      <c r="E37" s="300">
        <f t="shared" ref="E37" si="14">SUM(E31+E32+E33+E35+E36)</f>
        <v>3297033.9484871118</v>
      </c>
      <c r="F37" s="300">
        <f t="shared" ref="F37" si="15">SUM(F31+F32+F33+F35+F36)</f>
        <v>3297033.9484871118</v>
      </c>
      <c r="G37" s="301">
        <f t="shared" ref="G37" si="16">SUM(G31+G32+G33+G35+G36)</f>
        <v>0</v>
      </c>
      <c r="H37" s="58"/>
      <c r="I37" s="58"/>
      <c r="J37" s="58"/>
      <c r="K37" s="58"/>
      <c r="L37" s="58"/>
      <c r="M37" s="58"/>
      <c r="N37" s="58"/>
      <c r="O37" s="58"/>
      <c r="P37" s="58"/>
      <c r="Q37" s="58"/>
      <c r="R37" s="58"/>
      <c r="S37" s="58"/>
      <c r="T37" s="58"/>
      <c r="U37" s="58"/>
      <c r="V37" s="58"/>
      <c r="W37" s="58"/>
    </row>
    <row r="38" spans="1:23" ht="20.100000000000001" customHeight="1" thickBot="1">
      <c r="A38" s="412"/>
      <c r="B38" s="382"/>
      <c r="C38" s="83" t="s">
        <v>52</v>
      </c>
      <c r="D38" s="71"/>
      <c r="E38" s="303"/>
      <c r="F38" s="303"/>
      <c r="G38" s="304"/>
      <c r="H38" s="58"/>
      <c r="I38" s="58"/>
      <c r="J38" s="58"/>
      <c r="K38" s="58"/>
      <c r="L38" s="58"/>
      <c r="M38" s="58"/>
      <c r="N38" s="58"/>
      <c r="O38" s="58"/>
      <c r="P38" s="58"/>
      <c r="Q38" s="58"/>
      <c r="R38" s="58"/>
      <c r="S38" s="58"/>
      <c r="T38" s="58"/>
      <c r="U38" s="58"/>
      <c r="V38" s="58"/>
      <c r="W38" s="58"/>
    </row>
    <row r="39" spans="1:23">
      <c r="A39" s="412" t="s">
        <v>310</v>
      </c>
      <c r="B39" s="382" t="s">
        <v>971</v>
      </c>
      <c r="C39" s="84" t="s">
        <v>42</v>
      </c>
      <c r="D39" s="9"/>
      <c r="E39" s="294">
        <v>2448434.3496395568</v>
      </c>
      <c r="F39" s="294">
        <v>2448434.3496395568</v>
      </c>
      <c r="G39" s="295">
        <v>0</v>
      </c>
      <c r="H39" s="58"/>
      <c r="I39" s="58"/>
      <c r="J39" s="58"/>
      <c r="K39" s="58"/>
      <c r="L39" s="58"/>
      <c r="M39" s="58"/>
      <c r="N39" s="58"/>
      <c r="O39" s="58"/>
      <c r="P39" s="58"/>
      <c r="Q39" s="58"/>
      <c r="R39" s="58"/>
      <c r="S39" s="58"/>
      <c r="T39" s="58"/>
      <c r="U39" s="58"/>
      <c r="V39" s="58"/>
      <c r="W39" s="58"/>
    </row>
    <row r="40" spans="1:23">
      <c r="A40" s="412" t="s">
        <v>311</v>
      </c>
      <c r="B40" s="382" t="s">
        <v>972</v>
      </c>
      <c r="C40" s="85" t="s">
        <v>43</v>
      </c>
      <c r="D40" s="9"/>
      <c r="E40" s="296">
        <v>59983.915024577145</v>
      </c>
      <c r="F40" s="296">
        <v>59983.915024577145</v>
      </c>
      <c r="G40" s="297">
        <v>0</v>
      </c>
      <c r="H40" s="58"/>
      <c r="I40" s="58"/>
      <c r="J40" s="58"/>
      <c r="K40" s="58"/>
      <c r="L40" s="58"/>
      <c r="M40" s="58"/>
      <c r="N40" s="58"/>
      <c r="O40" s="58"/>
      <c r="P40" s="58"/>
      <c r="Q40" s="58"/>
      <c r="R40" s="58"/>
      <c r="S40" s="58"/>
      <c r="T40" s="58"/>
      <c r="U40" s="58"/>
      <c r="V40" s="58"/>
      <c r="W40" s="58"/>
    </row>
    <row r="41" spans="1:23">
      <c r="A41" s="412" t="s">
        <v>312</v>
      </c>
      <c r="B41" s="382" t="s">
        <v>973</v>
      </c>
      <c r="C41" s="85" t="s">
        <v>44</v>
      </c>
      <c r="D41" s="9"/>
      <c r="E41" s="296">
        <v>-74898.447175037436</v>
      </c>
      <c r="F41" s="296">
        <v>-74898.447175037436</v>
      </c>
      <c r="G41" s="297">
        <v>0</v>
      </c>
      <c r="H41" s="58"/>
      <c r="I41" s="58"/>
      <c r="J41" s="58"/>
      <c r="K41" s="58"/>
      <c r="L41" s="58"/>
      <c r="M41" s="58"/>
      <c r="N41" s="58"/>
      <c r="O41" s="58"/>
      <c r="P41" s="58"/>
      <c r="Q41" s="58"/>
      <c r="R41" s="58"/>
      <c r="S41" s="58"/>
      <c r="T41" s="58"/>
      <c r="U41" s="58"/>
      <c r="V41" s="58"/>
      <c r="W41" s="58"/>
    </row>
    <row r="42" spans="1:23">
      <c r="A42" s="412"/>
      <c r="B42" s="382" t="s">
        <v>974</v>
      </c>
      <c r="C42" s="85" t="s">
        <v>45</v>
      </c>
      <c r="D42" s="9"/>
      <c r="E42" s="298">
        <f t="shared" ref="E42" si="17">SUM(E41+E40)</f>
        <v>-14914.532150460291</v>
      </c>
      <c r="F42" s="298">
        <f t="shared" ref="F42" si="18">SUM(F41+F40)</f>
        <v>-14914.532150460291</v>
      </c>
      <c r="G42" s="299">
        <f t="shared" ref="G42" si="19">SUM(G41+G40)</f>
        <v>0</v>
      </c>
      <c r="H42" s="58"/>
      <c r="I42" s="58"/>
      <c r="J42" s="58"/>
      <c r="K42" s="58"/>
      <c r="L42" s="58"/>
      <c r="M42" s="58"/>
      <c r="N42" s="58"/>
      <c r="O42" s="58"/>
      <c r="P42" s="58"/>
      <c r="Q42" s="58"/>
      <c r="R42" s="58"/>
      <c r="S42" s="58"/>
      <c r="T42" s="58"/>
      <c r="U42" s="58"/>
      <c r="V42" s="58"/>
      <c r="W42" s="58"/>
    </row>
    <row r="43" spans="1:23">
      <c r="A43" s="412" t="s">
        <v>313</v>
      </c>
      <c r="B43" s="382" t="s">
        <v>975</v>
      </c>
      <c r="C43" s="85" t="s">
        <v>46</v>
      </c>
      <c r="D43" s="9"/>
      <c r="E43" s="296">
        <v>100509.84370730951</v>
      </c>
      <c r="F43" s="296">
        <v>100509.84370730951</v>
      </c>
      <c r="G43" s="297">
        <v>0</v>
      </c>
      <c r="H43" s="58"/>
      <c r="I43" s="58"/>
      <c r="J43" s="58"/>
      <c r="K43" s="58"/>
      <c r="L43" s="58"/>
      <c r="M43" s="58"/>
      <c r="N43" s="58"/>
      <c r="O43" s="58"/>
      <c r="P43" s="58"/>
      <c r="Q43" s="58"/>
      <c r="R43" s="58"/>
      <c r="S43" s="58"/>
      <c r="T43" s="58"/>
      <c r="U43" s="58"/>
      <c r="V43" s="58"/>
      <c r="W43" s="58"/>
    </row>
    <row r="44" spans="1:23">
      <c r="A44" s="412" t="s">
        <v>314</v>
      </c>
      <c r="B44" s="382" t="s">
        <v>976</v>
      </c>
      <c r="C44" s="85" t="s">
        <v>47</v>
      </c>
      <c r="D44" s="9"/>
      <c r="E44" s="296">
        <v>-112.96337346004945</v>
      </c>
      <c r="F44" s="296">
        <v>-112.96337346004945</v>
      </c>
      <c r="G44" s="297">
        <v>0</v>
      </c>
      <c r="H44" s="58"/>
      <c r="I44" s="58"/>
      <c r="J44" s="58"/>
      <c r="K44" s="58"/>
      <c r="L44" s="58"/>
      <c r="M44" s="58"/>
      <c r="N44" s="58"/>
      <c r="O44" s="58"/>
      <c r="P44" s="58"/>
      <c r="Q44" s="58"/>
      <c r="R44" s="58"/>
      <c r="S44" s="58"/>
      <c r="T44" s="58"/>
      <c r="U44" s="58"/>
      <c r="V44" s="58"/>
      <c r="W44" s="58"/>
    </row>
    <row r="45" spans="1:23" ht="15.75" thickBot="1">
      <c r="A45" s="412" t="s">
        <v>315</v>
      </c>
      <c r="B45" s="382" t="s">
        <v>977</v>
      </c>
      <c r="C45" s="84" t="s">
        <v>53</v>
      </c>
      <c r="D45" s="9"/>
      <c r="E45" s="300">
        <f t="shared" ref="E45" si="20">SUM(E39+E40+E41+E43+E44)</f>
        <v>2533916.6978229461</v>
      </c>
      <c r="F45" s="300">
        <f t="shared" ref="F45" si="21">SUM(F39+F40+F41+F43+F44)</f>
        <v>2533916.6978229461</v>
      </c>
      <c r="G45" s="301">
        <f t="shared" ref="G45" si="22">SUM(G39+G40+G41+G43+G44)</f>
        <v>0</v>
      </c>
      <c r="H45" s="58"/>
      <c r="I45" s="58"/>
      <c r="J45" s="58"/>
      <c r="K45" s="58"/>
      <c r="L45" s="58"/>
      <c r="M45" s="58"/>
      <c r="N45" s="58"/>
      <c r="O45" s="58"/>
      <c r="P45" s="58"/>
      <c r="Q45" s="58"/>
      <c r="R45" s="58"/>
      <c r="S45" s="58"/>
      <c r="T45" s="58"/>
      <c r="U45" s="58"/>
      <c r="V45" s="58"/>
      <c r="W45" s="58"/>
    </row>
    <row r="46" spans="1:23" ht="20.100000000000001" customHeight="1" thickBot="1">
      <c r="A46" s="412"/>
      <c r="B46" s="382"/>
      <c r="C46" s="83" t="s">
        <v>54</v>
      </c>
      <c r="D46" s="71"/>
      <c r="E46" s="303"/>
      <c r="F46" s="303"/>
      <c r="G46" s="304"/>
      <c r="H46" s="58"/>
      <c r="I46" s="58"/>
      <c r="J46" s="58"/>
      <c r="K46" s="58"/>
      <c r="L46" s="58"/>
      <c r="M46" s="58"/>
      <c r="N46" s="58"/>
      <c r="O46" s="58"/>
      <c r="P46" s="58"/>
      <c r="Q46" s="58"/>
      <c r="R46" s="58"/>
      <c r="S46" s="58"/>
      <c r="T46" s="58"/>
      <c r="U46" s="58"/>
      <c r="V46" s="58"/>
      <c r="W46" s="58"/>
    </row>
    <row r="47" spans="1:23">
      <c r="A47" s="412" t="s">
        <v>316</v>
      </c>
      <c r="B47" s="382" t="s">
        <v>978</v>
      </c>
      <c r="C47" s="84" t="s">
        <v>42</v>
      </c>
      <c r="D47" s="9"/>
      <c r="E47" s="294">
        <v>578518.92528789525</v>
      </c>
      <c r="F47" s="294">
        <v>578518.92528789525</v>
      </c>
      <c r="G47" s="295">
        <v>0</v>
      </c>
      <c r="H47" s="58"/>
      <c r="I47" s="58"/>
      <c r="J47" s="58"/>
      <c r="K47" s="58"/>
      <c r="L47" s="58"/>
      <c r="M47" s="58"/>
      <c r="N47" s="58"/>
      <c r="O47" s="58"/>
      <c r="P47" s="58"/>
      <c r="Q47" s="58"/>
      <c r="R47" s="58"/>
      <c r="S47" s="58"/>
      <c r="T47" s="58"/>
      <c r="U47" s="58"/>
      <c r="V47" s="58"/>
      <c r="W47" s="58"/>
    </row>
    <row r="48" spans="1:23">
      <c r="A48" s="412" t="s">
        <v>317</v>
      </c>
      <c r="B48" s="382" t="s">
        <v>979</v>
      </c>
      <c r="C48" s="85" t="s">
        <v>43</v>
      </c>
      <c r="D48" s="9"/>
      <c r="E48" s="296">
        <v>14654.057668283594</v>
      </c>
      <c r="F48" s="296">
        <v>14654.057668283594</v>
      </c>
      <c r="G48" s="297">
        <v>0</v>
      </c>
      <c r="H48" s="58"/>
      <c r="I48" s="58"/>
      <c r="J48" s="58"/>
      <c r="K48" s="58"/>
      <c r="L48" s="58"/>
      <c r="M48" s="58"/>
      <c r="N48" s="58"/>
      <c r="O48" s="58"/>
      <c r="P48" s="58"/>
      <c r="Q48" s="58"/>
      <c r="R48" s="58"/>
      <c r="S48" s="58"/>
      <c r="T48" s="58"/>
      <c r="U48" s="58"/>
      <c r="V48" s="58"/>
      <c r="W48" s="58"/>
    </row>
    <row r="49" spans="1:23">
      <c r="A49" s="412" t="s">
        <v>318</v>
      </c>
      <c r="B49" s="382" t="s">
        <v>980</v>
      </c>
      <c r="C49" s="85" t="s">
        <v>44</v>
      </c>
      <c r="D49" s="9"/>
      <c r="E49" s="296">
        <v>-19525.084300369403</v>
      </c>
      <c r="F49" s="296">
        <v>-19525.084300369403</v>
      </c>
      <c r="G49" s="297">
        <v>0</v>
      </c>
      <c r="H49" s="58"/>
      <c r="I49" s="58"/>
      <c r="J49" s="58"/>
      <c r="K49" s="58"/>
      <c r="L49" s="58"/>
      <c r="M49" s="58"/>
      <c r="N49" s="58"/>
      <c r="O49" s="58"/>
      <c r="P49" s="58"/>
      <c r="Q49" s="58"/>
      <c r="R49" s="58"/>
      <c r="S49" s="58"/>
      <c r="T49" s="58"/>
      <c r="U49" s="58"/>
      <c r="V49" s="58"/>
      <c r="W49" s="58"/>
    </row>
    <row r="50" spans="1:23">
      <c r="A50" s="412"/>
      <c r="B50" s="382" t="s">
        <v>981</v>
      </c>
      <c r="C50" s="85" t="s">
        <v>45</v>
      </c>
      <c r="D50" s="9"/>
      <c r="E50" s="298">
        <f t="shared" ref="E50" si="23">SUM(E49+E48)</f>
        <v>-4871.0266320858082</v>
      </c>
      <c r="F50" s="298">
        <f t="shared" ref="F50" si="24">SUM(F49+F48)</f>
        <v>-4871.0266320858082</v>
      </c>
      <c r="G50" s="299">
        <f t="shared" ref="G50" si="25">SUM(G49+G48)</f>
        <v>0</v>
      </c>
      <c r="H50" s="58"/>
      <c r="I50" s="58"/>
      <c r="J50" s="58"/>
      <c r="K50" s="58"/>
      <c r="L50" s="58"/>
      <c r="M50" s="58"/>
      <c r="N50" s="58"/>
      <c r="O50" s="58"/>
      <c r="P50" s="58"/>
      <c r="Q50" s="58"/>
      <c r="R50" s="58"/>
      <c r="S50" s="58"/>
      <c r="T50" s="58"/>
      <c r="U50" s="58"/>
      <c r="V50" s="58"/>
      <c r="W50" s="58"/>
    </row>
    <row r="51" spans="1:23">
      <c r="A51" s="412" t="s">
        <v>319</v>
      </c>
      <c r="B51" s="382" t="s">
        <v>982</v>
      </c>
      <c r="C51" s="85" t="s">
        <v>46</v>
      </c>
      <c r="D51" s="9"/>
      <c r="E51" s="296">
        <v>157243.90482470838</v>
      </c>
      <c r="F51" s="296">
        <v>157243.90482470838</v>
      </c>
      <c r="G51" s="297">
        <v>0</v>
      </c>
      <c r="H51" s="58"/>
      <c r="I51" s="58"/>
      <c r="J51" s="58"/>
      <c r="K51" s="58"/>
      <c r="L51" s="58"/>
      <c r="M51" s="58"/>
      <c r="N51" s="58"/>
      <c r="O51" s="58"/>
      <c r="P51" s="58"/>
      <c r="Q51" s="58"/>
      <c r="R51" s="58"/>
      <c r="S51" s="58"/>
      <c r="T51" s="58"/>
      <c r="U51" s="58"/>
      <c r="V51" s="58"/>
      <c r="W51" s="58"/>
    </row>
    <row r="52" spans="1:23">
      <c r="A52" s="412" t="s">
        <v>320</v>
      </c>
      <c r="B52" s="382" t="s">
        <v>983</v>
      </c>
      <c r="C52" s="85" t="s">
        <v>47</v>
      </c>
      <c r="D52" s="9"/>
      <c r="E52" s="296">
        <v>29947.75436143572</v>
      </c>
      <c r="F52" s="296">
        <v>29947.75436143572</v>
      </c>
      <c r="G52" s="297">
        <v>0</v>
      </c>
      <c r="H52" s="58"/>
      <c r="I52" s="58"/>
      <c r="J52" s="58"/>
      <c r="K52" s="58"/>
      <c r="L52" s="58"/>
      <c r="M52" s="58"/>
      <c r="N52" s="58"/>
      <c r="O52" s="58"/>
      <c r="P52" s="58"/>
      <c r="Q52" s="58"/>
      <c r="R52" s="58"/>
      <c r="S52" s="58"/>
      <c r="T52" s="58"/>
      <c r="U52" s="58"/>
      <c r="V52" s="58"/>
      <c r="W52" s="58"/>
    </row>
    <row r="53" spans="1:23" ht="15.75" thickBot="1">
      <c r="A53" s="412" t="s">
        <v>321</v>
      </c>
      <c r="B53" s="382" t="s">
        <v>984</v>
      </c>
      <c r="C53" s="84" t="s">
        <v>55</v>
      </c>
      <c r="D53" s="9"/>
      <c r="E53" s="300">
        <f t="shared" ref="E53" si="26">SUM(E47+E48+E49+E51+E52)</f>
        <v>760839.55784195359</v>
      </c>
      <c r="F53" s="300">
        <f t="shared" ref="F53" si="27">SUM(F47+F48+F49+F51+F52)</f>
        <v>760839.55784195359</v>
      </c>
      <c r="G53" s="301">
        <f t="shared" ref="G53" si="28">SUM(G47+G48+G49+G51+G52)</f>
        <v>0</v>
      </c>
      <c r="H53" s="58"/>
      <c r="I53" s="58"/>
      <c r="J53" s="58"/>
      <c r="K53" s="58"/>
      <c r="L53" s="58"/>
      <c r="M53" s="58"/>
      <c r="N53" s="58"/>
      <c r="O53" s="58"/>
      <c r="P53" s="58"/>
      <c r="Q53" s="58"/>
      <c r="R53" s="58"/>
      <c r="S53" s="58"/>
      <c r="T53" s="58"/>
      <c r="U53" s="58"/>
      <c r="V53" s="58"/>
      <c r="W53" s="58"/>
    </row>
    <row r="54" spans="1:23" ht="20.100000000000001" customHeight="1" thickBot="1">
      <c r="A54" s="412"/>
      <c r="B54" s="382"/>
      <c r="C54" s="83" t="s">
        <v>56</v>
      </c>
      <c r="D54" s="71"/>
      <c r="E54" s="303"/>
      <c r="F54" s="303"/>
      <c r="G54" s="304"/>
      <c r="H54" s="58"/>
      <c r="I54" s="58"/>
      <c r="J54" s="58"/>
      <c r="K54" s="58"/>
      <c r="L54" s="58"/>
      <c r="M54" s="58"/>
      <c r="N54" s="58"/>
      <c r="O54" s="58"/>
      <c r="P54" s="58"/>
      <c r="Q54" s="58"/>
      <c r="R54" s="58"/>
      <c r="S54" s="58"/>
      <c r="T54" s="58"/>
      <c r="U54" s="58"/>
      <c r="V54" s="58"/>
      <c r="W54" s="58"/>
    </row>
    <row r="55" spans="1:23">
      <c r="A55" s="412" t="s">
        <v>322</v>
      </c>
      <c r="B55" s="382" t="s">
        <v>985</v>
      </c>
      <c r="C55" s="84" t="s">
        <v>42</v>
      </c>
      <c r="D55" s="9"/>
      <c r="E55" s="294">
        <v>1181510.0702874428</v>
      </c>
      <c r="F55" s="294">
        <v>1181510.0702874428</v>
      </c>
      <c r="G55" s="295">
        <v>0</v>
      </c>
      <c r="H55" s="58"/>
      <c r="I55" s="58"/>
      <c r="J55" s="58"/>
      <c r="K55" s="58"/>
      <c r="L55" s="58"/>
      <c r="M55" s="58"/>
      <c r="N55" s="58"/>
      <c r="O55" s="58"/>
      <c r="P55" s="58"/>
      <c r="Q55" s="58"/>
      <c r="R55" s="58"/>
      <c r="S55" s="58"/>
      <c r="T55" s="58"/>
      <c r="U55" s="58"/>
      <c r="V55" s="58"/>
      <c r="W55" s="58"/>
    </row>
    <row r="56" spans="1:23">
      <c r="A56" s="412" t="s">
        <v>323</v>
      </c>
      <c r="B56" s="382" t="s">
        <v>986</v>
      </c>
      <c r="C56" s="85" t="s">
        <v>43</v>
      </c>
      <c r="D56" s="9"/>
      <c r="E56" s="296">
        <v>31785.250873465156</v>
      </c>
      <c r="F56" s="296">
        <v>31785.250873465156</v>
      </c>
      <c r="G56" s="297">
        <v>0</v>
      </c>
      <c r="H56" s="58"/>
      <c r="I56" s="58"/>
      <c r="J56" s="58"/>
      <c r="K56" s="58"/>
      <c r="L56" s="58"/>
      <c r="M56" s="58"/>
      <c r="N56" s="58"/>
      <c r="O56" s="58"/>
      <c r="P56" s="58"/>
      <c r="Q56" s="58"/>
      <c r="R56" s="58"/>
      <c r="S56" s="58"/>
      <c r="T56" s="58"/>
      <c r="U56" s="58"/>
      <c r="V56" s="58"/>
      <c r="W56" s="58"/>
    </row>
    <row r="57" spans="1:23">
      <c r="A57" s="412" t="s">
        <v>324</v>
      </c>
      <c r="B57" s="382" t="s">
        <v>987</v>
      </c>
      <c r="C57" s="85" t="s">
        <v>44</v>
      </c>
      <c r="D57" s="9"/>
      <c r="E57" s="296">
        <v>-38636.602177800974</v>
      </c>
      <c r="F57" s="296">
        <v>-38636.602177800974</v>
      </c>
      <c r="G57" s="297">
        <v>0</v>
      </c>
      <c r="H57" s="58"/>
      <c r="I57" s="58"/>
      <c r="J57" s="58"/>
      <c r="K57" s="58"/>
      <c r="L57" s="58"/>
      <c r="M57" s="58"/>
      <c r="N57" s="58"/>
      <c r="O57" s="58"/>
      <c r="P57" s="58"/>
      <c r="Q57" s="58"/>
      <c r="R57" s="58"/>
      <c r="S57" s="58"/>
      <c r="T57" s="58"/>
      <c r="U57" s="58"/>
      <c r="V57" s="58"/>
      <c r="W57" s="58"/>
    </row>
    <row r="58" spans="1:23">
      <c r="A58" s="412"/>
      <c r="B58" s="382" t="s">
        <v>988</v>
      </c>
      <c r="C58" s="85" t="s">
        <v>45</v>
      </c>
      <c r="D58" s="9"/>
      <c r="E58" s="298">
        <f t="shared" ref="E58" si="29">SUM(E57+E56)</f>
        <v>-6851.351304335818</v>
      </c>
      <c r="F58" s="298">
        <f t="shared" ref="F58" si="30">SUM(F57+F56)</f>
        <v>-6851.351304335818</v>
      </c>
      <c r="G58" s="299">
        <f t="shared" ref="G58" si="31">SUM(G57+G56)</f>
        <v>0</v>
      </c>
      <c r="H58" s="58"/>
      <c r="I58" s="58"/>
      <c r="J58" s="58"/>
      <c r="K58" s="58"/>
      <c r="L58" s="58"/>
      <c r="M58" s="58"/>
      <c r="N58" s="58"/>
      <c r="O58" s="58"/>
      <c r="P58" s="58"/>
      <c r="Q58" s="58"/>
      <c r="R58" s="58"/>
      <c r="S58" s="58"/>
      <c r="T58" s="58"/>
      <c r="U58" s="58"/>
      <c r="V58" s="58"/>
      <c r="W58" s="58"/>
    </row>
    <row r="59" spans="1:23">
      <c r="A59" s="412" t="s">
        <v>325</v>
      </c>
      <c r="B59" s="382" t="s">
        <v>989</v>
      </c>
      <c r="C59" s="85" t="s">
        <v>46</v>
      </c>
      <c r="D59" s="9"/>
      <c r="E59" s="296">
        <v>207245.03029544975</v>
      </c>
      <c r="F59" s="296">
        <v>207245.03029544975</v>
      </c>
      <c r="G59" s="297">
        <v>0</v>
      </c>
      <c r="H59" s="58"/>
      <c r="I59" s="58"/>
      <c r="J59" s="58"/>
      <c r="K59" s="58"/>
      <c r="L59" s="58"/>
      <c r="M59" s="58"/>
      <c r="N59" s="58"/>
      <c r="O59" s="58"/>
      <c r="P59" s="58"/>
      <c r="Q59" s="58"/>
      <c r="R59" s="58"/>
      <c r="S59" s="58"/>
      <c r="T59" s="58"/>
      <c r="U59" s="58"/>
      <c r="V59" s="58"/>
      <c r="W59" s="58"/>
    </row>
    <row r="60" spans="1:23">
      <c r="A60" s="412" t="s">
        <v>326</v>
      </c>
      <c r="B60" s="382" t="s">
        <v>990</v>
      </c>
      <c r="C60" s="85" t="s">
        <v>47</v>
      </c>
      <c r="D60" s="9"/>
      <c r="E60" s="296">
        <v>-29947.75436143572</v>
      </c>
      <c r="F60" s="296">
        <v>-29947.75436143572</v>
      </c>
      <c r="G60" s="297">
        <v>0</v>
      </c>
      <c r="H60" s="58"/>
      <c r="I60" s="58"/>
      <c r="J60" s="58"/>
      <c r="K60" s="58"/>
      <c r="L60" s="58"/>
      <c r="M60" s="58"/>
      <c r="N60" s="58"/>
      <c r="O60" s="58"/>
      <c r="P60" s="58"/>
      <c r="Q60" s="58"/>
      <c r="R60" s="58"/>
      <c r="S60" s="58"/>
      <c r="T60" s="58"/>
      <c r="U60" s="58"/>
      <c r="V60" s="58"/>
      <c r="W60" s="58"/>
    </row>
    <row r="61" spans="1:23" ht="15.75" thickBot="1">
      <c r="A61" s="412" t="s">
        <v>327</v>
      </c>
      <c r="B61" s="382" t="s">
        <v>991</v>
      </c>
      <c r="C61" s="84" t="s">
        <v>57</v>
      </c>
      <c r="D61" s="9"/>
      <c r="E61" s="300">
        <f t="shared" ref="E61" si="32">SUM(E55+E56+E57+E59+E60)</f>
        <v>1351955.9949171208</v>
      </c>
      <c r="F61" s="300">
        <f t="shared" ref="F61" si="33">SUM(F55+F56+F57+F59+F60)</f>
        <v>1351955.9949171208</v>
      </c>
      <c r="G61" s="301">
        <f t="shared" ref="G61" si="34">SUM(G55+G56+G57+G59+G60)</f>
        <v>0</v>
      </c>
      <c r="H61" s="58"/>
      <c r="I61" s="58"/>
      <c r="J61" s="58"/>
      <c r="K61" s="58"/>
      <c r="L61" s="58"/>
      <c r="M61" s="58"/>
      <c r="N61" s="58"/>
      <c r="O61" s="58"/>
      <c r="P61" s="58"/>
      <c r="Q61" s="58"/>
      <c r="R61" s="58"/>
      <c r="S61" s="58"/>
      <c r="T61" s="58"/>
      <c r="U61" s="58"/>
      <c r="V61" s="58"/>
      <c r="W61" s="58"/>
    </row>
    <row r="62" spans="1:23" ht="20.100000000000001" customHeight="1" thickBot="1">
      <c r="A62" s="412"/>
      <c r="B62" s="382"/>
      <c r="C62" s="83" t="s">
        <v>58</v>
      </c>
      <c r="D62" s="71"/>
      <c r="E62" s="303"/>
      <c r="F62" s="303"/>
      <c r="G62" s="304"/>
      <c r="H62" s="58"/>
      <c r="I62" s="58"/>
      <c r="J62" s="58"/>
      <c r="K62" s="58"/>
      <c r="L62" s="58"/>
      <c r="M62" s="58"/>
      <c r="N62" s="58"/>
      <c r="O62" s="58"/>
      <c r="P62" s="58"/>
      <c r="Q62" s="58"/>
      <c r="R62" s="58"/>
      <c r="S62" s="58"/>
      <c r="T62" s="58"/>
      <c r="U62" s="58"/>
      <c r="V62" s="58"/>
      <c r="W62" s="58"/>
    </row>
    <row r="63" spans="1:23">
      <c r="A63" s="412" t="s">
        <v>328</v>
      </c>
      <c r="B63" s="382" t="s">
        <v>992</v>
      </c>
      <c r="C63" s="84" t="s">
        <v>42</v>
      </c>
      <c r="D63" s="9"/>
      <c r="E63" s="294">
        <v>3350436.6517576468</v>
      </c>
      <c r="F63" s="294">
        <v>3350436.6517576468</v>
      </c>
      <c r="G63" s="295">
        <v>0</v>
      </c>
      <c r="H63" s="58"/>
      <c r="I63" s="58"/>
      <c r="J63" s="58"/>
      <c r="K63" s="58"/>
      <c r="L63" s="58"/>
      <c r="M63" s="58"/>
      <c r="N63" s="58"/>
      <c r="O63" s="58"/>
      <c r="P63" s="58"/>
      <c r="Q63" s="58"/>
      <c r="R63" s="58"/>
      <c r="S63" s="58"/>
      <c r="T63" s="58"/>
      <c r="U63" s="58"/>
      <c r="V63" s="58"/>
      <c r="W63" s="58"/>
    </row>
    <row r="64" spans="1:23">
      <c r="A64" s="412" t="s">
        <v>329</v>
      </c>
      <c r="B64" s="382" t="s">
        <v>993</v>
      </c>
      <c r="C64" s="85" t="s">
        <v>43</v>
      </c>
      <c r="D64" s="9"/>
      <c r="E64" s="296">
        <v>87522.088452861586</v>
      </c>
      <c r="F64" s="296">
        <v>87522.088452861586</v>
      </c>
      <c r="G64" s="297">
        <v>0</v>
      </c>
      <c r="H64" s="58"/>
      <c r="I64" s="58"/>
      <c r="J64" s="58"/>
      <c r="K64" s="58"/>
      <c r="L64" s="58"/>
      <c r="M64" s="58"/>
      <c r="N64" s="58"/>
      <c r="O64" s="58"/>
      <c r="P64" s="58"/>
      <c r="Q64" s="58"/>
      <c r="R64" s="58"/>
      <c r="S64" s="58"/>
      <c r="T64" s="58"/>
      <c r="U64" s="58"/>
      <c r="V64" s="58"/>
      <c r="W64" s="58"/>
    </row>
    <row r="65" spans="1:23">
      <c r="A65" s="412" t="s">
        <v>330</v>
      </c>
      <c r="B65" s="382" t="s">
        <v>994</v>
      </c>
      <c r="C65" s="85" t="s">
        <v>44</v>
      </c>
      <c r="D65" s="9"/>
      <c r="E65" s="296">
        <v>-83422.857014641209</v>
      </c>
      <c r="F65" s="296">
        <v>-83422.857014641209</v>
      </c>
      <c r="G65" s="297">
        <v>0</v>
      </c>
      <c r="H65" s="58"/>
      <c r="I65" s="58"/>
      <c r="J65" s="58"/>
      <c r="K65" s="58"/>
      <c r="L65" s="58"/>
      <c r="M65" s="58"/>
      <c r="N65" s="58"/>
      <c r="O65" s="58"/>
      <c r="P65" s="58"/>
      <c r="Q65" s="58"/>
      <c r="R65" s="58"/>
      <c r="S65" s="58"/>
      <c r="T65" s="58"/>
      <c r="U65" s="58"/>
      <c r="V65" s="58"/>
      <c r="W65" s="58"/>
    </row>
    <row r="66" spans="1:23">
      <c r="A66" s="412"/>
      <c r="B66" s="382" t="s">
        <v>995</v>
      </c>
      <c r="C66" s="85" t="s">
        <v>45</v>
      </c>
      <c r="D66" s="9"/>
      <c r="E66" s="298">
        <f t="shared" ref="E66" si="35">SUM(E65+E64)</f>
        <v>4099.2314382203767</v>
      </c>
      <c r="F66" s="298">
        <f t="shared" ref="F66" si="36">SUM(F65+F64)</f>
        <v>4099.2314382203767</v>
      </c>
      <c r="G66" s="299">
        <f t="shared" ref="G66" si="37">SUM(G65+G64)</f>
        <v>0</v>
      </c>
      <c r="H66" s="58"/>
      <c r="I66" s="58"/>
      <c r="J66" s="58"/>
      <c r="K66" s="58"/>
      <c r="L66" s="58"/>
      <c r="M66" s="58"/>
      <c r="N66" s="58"/>
      <c r="O66" s="58"/>
      <c r="P66" s="58"/>
      <c r="Q66" s="58"/>
      <c r="R66" s="58"/>
      <c r="S66" s="58"/>
      <c r="T66" s="58"/>
      <c r="U66" s="58"/>
      <c r="V66" s="58"/>
      <c r="W66" s="58"/>
    </row>
    <row r="67" spans="1:23">
      <c r="A67" s="412" t="s">
        <v>331</v>
      </c>
      <c r="B67" s="382" t="s">
        <v>996</v>
      </c>
      <c r="C67" s="85" t="s">
        <v>46</v>
      </c>
      <c r="D67" s="9"/>
      <c r="E67" s="296">
        <v>117538.46053862512</v>
      </c>
      <c r="F67" s="296">
        <v>117538.46053862512</v>
      </c>
      <c r="G67" s="297">
        <v>0</v>
      </c>
      <c r="H67" s="58"/>
      <c r="I67" s="58"/>
      <c r="J67" s="58"/>
      <c r="K67" s="58"/>
      <c r="L67" s="58"/>
      <c r="M67" s="58"/>
      <c r="N67" s="58"/>
      <c r="O67" s="58"/>
      <c r="P67" s="58"/>
      <c r="Q67" s="58"/>
      <c r="R67" s="58"/>
      <c r="S67" s="58"/>
      <c r="T67" s="58"/>
      <c r="U67" s="58"/>
      <c r="V67" s="58"/>
      <c r="W67" s="58"/>
    </row>
    <row r="68" spans="1:23">
      <c r="A68" s="412" t="s">
        <v>332</v>
      </c>
      <c r="B68" s="382" t="s">
        <v>997</v>
      </c>
      <c r="C68" s="85" t="s">
        <v>47</v>
      </c>
      <c r="D68" s="9"/>
      <c r="E68" s="296">
        <v>-469.12006519315361</v>
      </c>
      <c r="F68" s="296">
        <v>-469.12006519315361</v>
      </c>
      <c r="G68" s="297">
        <v>0</v>
      </c>
      <c r="H68" s="58"/>
      <c r="I68" s="58"/>
      <c r="J68" s="58"/>
      <c r="K68" s="58"/>
      <c r="L68" s="58"/>
      <c r="M68" s="58"/>
      <c r="N68" s="58"/>
      <c r="O68" s="58"/>
      <c r="P68" s="58"/>
      <c r="Q68" s="58"/>
      <c r="R68" s="58"/>
      <c r="S68" s="58"/>
      <c r="T68" s="58"/>
      <c r="U68" s="58"/>
      <c r="V68" s="58"/>
      <c r="W68" s="58"/>
    </row>
    <row r="69" spans="1:23" ht="15.75" thickBot="1">
      <c r="A69" s="412" t="s">
        <v>333</v>
      </c>
      <c r="B69" s="382" t="s">
        <v>998</v>
      </c>
      <c r="C69" s="84" t="s">
        <v>59</v>
      </c>
      <c r="D69" s="9"/>
      <c r="E69" s="300">
        <f t="shared" ref="E69" si="38">SUM(E63+E64+E65+E67+E68)</f>
        <v>3471605.2236692994</v>
      </c>
      <c r="F69" s="300">
        <f t="shared" ref="F69" si="39">SUM(F63+F64+F65+F67+F68)</f>
        <v>3471605.2236692994</v>
      </c>
      <c r="G69" s="301">
        <f t="shared" ref="G69" si="40">SUM(G63+G64+G65+G67+G68)</f>
        <v>0</v>
      </c>
      <c r="H69" s="58"/>
      <c r="I69" s="58"/>
      <c r="J69" s="58"/>
      <c r="K69" s="58"/>
      <c r="L69" s="58"/>
      <c r="M69" s="58"/>
      <c r="N69" s="58"/>
      <c r="O69" s="58"/>
      <c r="P69" s="58"/>
      <c r="Q69" s="58"/>
      <c r="R69" s="58"/>
      <c r="S69" s="58"/>
      <c r="T69" s="58"/>
      <c r="U69" s="58"/>
      <c r="V69" s="58"/>
      <c r="W69" s="58"/>
    </row>
    <row r="70" spans="1:23" ht="20.100000000000001" customHeight="1" thickBot="1">
      <c r="A70" s="412"/>
      <c r="B70" s="382"/>
      <c r="C70" s="83" t="s">
        <v>60</v>
      </c>
      <c r="D70" s="71"/>
      <c r="E70" s="303"/>
      <c r="F70" s="303"/>
      <c r="G70" s="304"/>
      <c r="H70" s="58"/>
      <c r="I70" s="58"/>
      <c r="J70" s="58"/>
      <c r="K70" s="58"/>
      <c r="L70" s="58"/>
      <c r="M70" s="58"/>
      <c r="N70" s="58"/>
      <c r="O70" s="58"/>
      <c r="P70" s="58"/>
      <c r="Q70" s="58"/>
      <c r="R70" s="58"/>
      <c r="S70" s="58"/>
      <c r="T70" s="58"/>
      <c r="U70" s="58"/>
      <c r="V70" s="58"/>
      <c r="W70" s="58"/>
    </row>
    <row r="71" spans="1:23">
      <c r="A71" s="412" t="s">
        <v>334</v>
      </c>
      <c r="B71" s="382" t="s">
        <v>999</v>
      </c>
      <c r="C71" s="84" t="s">
        <v>42</v>
      </c>
      <c r="D71" s="9"/>
      <c r="E71" s="305">
        <v>117958.436</v>
      </c>
      <c r="F71" s="305">
        <v>117958.436</v>
      </c>
      <c r="G71" s="306">
        <v>0</v>
      </c>
      <c r="H71" s="58"/>
      <c r="I71" s="58"/>
      <c r="J71" s="58"/>
      <c r="K71" s="58"/>
      <c r="L71" s="58"/>
      <c r="M71" s="58"/>
      <c r="N71" s="58"/>
      <c r="O71" s="58"/>
      <c r="P71" s="58"/>
      <c r="Q71" s="58"/>
      <c r="R71" s="58"/>
      <c r="S71" s="58"/>
      <c r="T71" s="58"/>
      <c r="U71" s="58"/>
      <c r="V71" s="58"/>
      <c r="W71" s="58"/>
    </row>
    <row r="72" spans="1:23">
      <c r="A72" s="412" t="s">
        <v>335</v>
      </c>
      <c r="B72" s="382" t="s">
        <v>1000</v>
      </c>
      <c r="C72" s="85" t="s">
        <v>43</v>
      </c>
      <c r="D72" s="9"/>
      <c r="E72" s="307">
        <v>3291.1570000000002</v>
      </c>
      <c r="F72" s="307">
        <v>3291.1570000000002</v>
      </c>
      <c r="G72" s="308">
        <v>0</v>
      </c>
      <c r="H72" s="58"/>
      <c r="I72" s="58"/>
      <c r="J72" s="58"/>
      <c r="K72" s="58"/>
      <c r="L72" s="58"/>
      <c r="M72" s="58"/>
      <c r="N72" s="58"/>
      <c r="O72" s="58"/>
      <c r="P72" s="58"/>
      <c r="Q72" s="58"/>
      <c r="R72" s="58"/>
      <c r="S72" s="58"/>
      <c r="T72" s="58"/>
      <c r="U72" s="58"/>
      <c r="V72" s="58"/>
      <c r="W72" s="58"/>
    </row>
    <row r="73" spans="1:23">
      <c r="A73" s="412" t="s">
        <v>335</v>
      </c>
      <c r="B73" s="382" t="s">
        <v>2903</v>
      </c>
      <c r="C73" s="85" t="s">
        <v>44</v>
      </c>
      <c r="D73" s="9"/>
      <c r="E73" s="307">
        <v>0</v>
      </c>
      <c r="F73" s="307">
        <v>0</v>
      </c>
      <c r="G73" s="308">
        <v>0</v>
      </c>
      <c r="H73" s="58"/>
      <c r="I73" s="58"/>
      <c r="J73" s="58"/>
      <c r="K73" s="58"/>
      <c r="L73" s="58"/>
      <c r="M73" s="58"/>
      <c r="N73" s="58"/>
      <c r="O73" s="58"/>
      <c r="P73" s="58"/>
      <c r="Q73" s="58"/>
      <c r="R73" s="58"/>
      <c r="S73" s="58"/>
      <c r="T73" s="58"/>
      <c r="U73" s="58"/>
      <c r="V73" s="58"/>
      <c r="W73" s="58"/>
    </row>
    <row r="74" spans="1:23">
      <c r="A74" s="412" t="s">
        <v>335</v>
      </c>
      <c r="B74" s="382" t="s">
        <v>2904</v>
      </c>
      <c r="C74" s="85" t="s">
        <v>45</v>
      </c>
      <c r="D74" s="9"/>
      <c r="E74" s="307">
        <v>3291.1570000000002</v>
      </c>
      <c r="F74" s="307">
        <v>3291.1570000000002</v>
      </c>
      <c r="G74" s="308">
        <v>0</v>
      </c>
      <c r="H74" s="58"/>
      <c r="I74" s="58"/>
      <c r="J74" s="58"/>
      <c r="K74" s="58"/>
      <c r="L74" s="58"/>
      <c r="M74" s="58"/>
      <c r="N74" s="58"/>
      <c r="O74" s="58"/>
      <c r="P74" s="58"/>
      <c r="Q74" s="58"/>
      <c r="R74" s="58"/>
      <c r="S74" s="58"/>
      <c r="T74" s="58"/>
      <c r="U74" s="58"/>
      <c r="V74" s="58"/>
      <c r="W74" s="58"/>
    </row>
    <row r="75" spans="1:23">
      <c r="A75" s="412" t="s">
        <v>336</v>
      </c>
      <c r="B75" s="382" t="s">
        <v>1001</v>
      </c>
      <c r="C75" s="85" t="s">
        <v>46</v>
      </c>
      <c r="D75" s="9"/>
      <c r="E75" s="307">
        <v>-10475.525</v>
      </c>
      <c r="F75" s="307">
        <v>-10475.525</v>
      </c>
      <c r="G75" s="308">
        <v>0</v>
      </c>
      <c r="H75" s="58"/>
      <c r="I75" s="58"/>
      <c r="J75" s="58"/>
      <c r="K75" s="58"/>
      <c r="L75" s="58"/>
      <c r="M75" s="58"/>
      <c r="N75" s="58"/>
      <c r="O75" s="58"/>
      <c r="P75" s="58"/>
      <c r="Q75" s="58"/>
      <c r="R75" s="58"/>
      <c r="S75" s="58"/>
      <c r="T75" s="58"/>
      <c r="U75" s="58"/>
      <c r="V75" s="58"/>
      <c r="W75" s="58"/>
    </row>
    <row r="76" spans="1:23">
      <c r="A76" s="412" t="s">
        <v>337</v>
      </c>
      <c r="B76" s="382" t="s">
        <v>1002</v>
      </c>
      <c r="C76" s="85" t="s">
        <v>47</v>
      </c>
      <c r="D76" s="9"/>
      <c r="E76" s="307">
        <v>-34.106999999999999</v>
      </c>
      <c r="F76" s="307">
        <v>-34.106999999999999</v>
      </c>
      <c r="G76" s="308">
        <v>0</v>
      </c>
      <c r="H76" s="58"/>
      <c r="I76" s="58"/>
      <c r="J76" s="58"/>
      <c r="K76" s="58"/>
      <c r="L76" s="58"/>
      <c r="M76" s="58"/>
      <c r="N76" s="58"/>
      <c r="O76" s="58"/>
      <c r="P76" s="58"/>
      <c r="Q76" s="58"/>
      <c r="R76" s="58"/>
      <c r="S76" s="58"/>
      <c r="T76" s="58"/>
      <c r="U76" s="58"/>
      <c r="V76" s="58"/>
      <c r="W76" s="58"/>
    </row>
    <row r="77" spans="1:23" ht="15.75" thickBot="1">
      <c r="A77" s="412" t="s">
        <v>338</v>
      </c>
      <c r="B77" s="382" t="s">
        <v>1013</v>
      </c>
      <c r="C77" s="84" t="s">
        <v>61</v>
      </c>
      <c r="D77" s="9"/>
      <c r="E77" s="300">
        <v>110739.961</v>
      </c>
      <c r="F77" s="300">
        <v>110739.961</v>
      </c>
      <c r="G77" s="301">
        <v>0</v>
      </c>
      <c r="H77" s="58"/>
      <c r="I77" s="58"/>
      <c r="J77" s="58"/>
      <c r="K77" s="58"/>
      <c r="L77" s="58"/>
      <c r="M77" s="58"/>
      <c r="N77" s="58"/>
      <c r="O77" s="58"/>
      <c r="P77" s="58"/>
      <c r="Q77" s="58"/>
      <c r="R77" s="58"/>
      <c r="S77" s="58"/>
      <c r="T77" s="58"/>
      <c r="U77" s="58"/>
      <c r="V77" s="58"/>
      <c r="W77" s="58"/>
    </row>
    <row r="78" spans="1:23" ht="20.100000000000001" customHeight="1" thickBot="1">
      <c r="A78" s="412"/>
      <c r="B78" s="382"/>
      <c r="C78" s="83" t="s">
        <v>62</v>
      </c>
      <c r="D78" s="71"/>
      <c r="E78" s="303"/>
      <c r="F78" s="303"/>
      <c r="G78" s="304"/>
      <c r="H78" s="58"/>
      <c r="I78" s="58"/>
      <c r="J78" s="58"/>
      <c r="K78" s="58"/>
      <c r="L78" s="58"/>
      <c r="M78" s="58"/>
      <c r="N78" s="58"/>
      <c r="O78" s="58"/>
      <c r="P78" s="58"/>
      <c r="Q78" s="58"/>
      <c r="R78" s="58"/>
      <c r="S78" s="58"/>
      <c r="T78" s="58"/>
      <c r="U78" s="58"/>
      <c r="V78" s="58"/>
      <c r="W78" s="58"/>
    </row>
    <row r="79" spans="1:23">
      <c r="A79" s="412" t="s">
        <v>339</v>
      </c>
      <c r="B79" s="382" t="s">
        <v>1003</v>
      </c>
      <c r="C79" s="84" t="s">
        <v>42</v>
      </c>
      <c r="D79" s="9"/>
      <c r="E79" s="294">
        <v>0</v>
      </c>
      <c r="F79" s="294">
        <v>245707.8989597598</v>
      </c>
      <c r="G79" s="295">
        <v>0</v>
      </c>
      <c r="H79" s="58"/>
      <c r="I79" s="58"/>
      <c r="J79" s="58"/>
      <c r="K79" s="58"/>
      <c r="L79" s="58"/>
      <c r="M79" s="58"/>
      <c r="N79" s="58"/>
      <c r="O79" s="58"/>
      <c r="P79" s="58"/>
      <c r="Q79" s="58"/>
      <c r="R79" s="58"/>
      <c r="S79" s="58"/>
      <c r="T79" s="58"/>
      <c r="U79" s="58"/>
      <c r="V79" s="58"/>
      <c r="W79" s="58"/>
    </row>
    <row r="80" spans="1:23">
      <c r="A80" s="412" t="s">
        <v>340</v>
      </c>
      <c r="B80" s="382" t="s">
        <v>1004</v>
      </c>
      <c r="C80" s="85" t="s">
        <v>43</v>
      </c>
      <c r="D80" s="9"/>
      <c r="E80" s="296">
        <v>0</v>
      </c>
      <c r="F80" s="296">
        <v>6019.5699077001309</v>
      </c>
      <c r="G80" s="297">
        <v>0</v>
      </c>
      <c r="H80" s="58"/>
      <c r="I80" s="58"/>
      <c r="J80" s="58"/>
      <c r="K80" s="58"/>
      <c r="L80" s="58"/>
      <c r="M80" s="58"/>
      <c r="N80" s="58"/>
      <c r="O80" s="58"/>
      <c r="P80" s="58"/>
      <c r="Q80" s="58"/>
      <c r="R80" s="58"/>
      <c r="S80" s="58"/>
      <c r="T80" s="58"/>
      <c r="U80" s="58"/>
      <c r="V80" s="58"/>
      <c r="W80" s="58"/>
    </row>
    <row r="81" spans="1:23">
      <c r="A81" s="412" t="s">
        <v>341</v>
      </c>
      <c r="B81" s="382" t="s">
        <v>1005</v>
      </c>
      <c r="C81" s="85" t="s">
        <v>44</v>
      </c>
      <c r="D81" s="9"/>
      <c r="E81" s="296">
        <v>0</v>
      </c>
      <c r="F81" s="296">
        <v>-17430.572212832692</v>
      </c>
      <c r="G81" s="297">
        <v>0</v>
      </c>
      <c r="H81" s="58"/>
      <c r="I81" s="58"/>
      <c r="J81" s="58"/>
      <c r="K81" s="58"/>
      <c r="L81" s="58"/>
      <c r="M81" s="58"/>
      <c r="N81" s="58"/>
      <c r="O81" s="58"/>
      <c r="P81" s="58"/>
      <c r="Q81" s="58"/>
      <c r="R81" s="58"/>
      <c r="S81" s="58"/>
      <c r="T81" s="58"/>
      <c r="U81" s="58"/>
      <c r="V81" s="58"/>
      <c r="W81" s="58"/>
    </row>
    <row r="82" spans="1:23">
      <c r="A82" s="412"/>
      <c r="B82" s="382" t="s">
        <v>1006</v>
      </c>
      <c r="C82" s="85" t="s">
        <v>45</v>
      </c>
      <c r="D82" s="9"/>
      <c r="E82" s="298">
        <f t="shared" ref="E82" si="41">SUM(E81+E80)</f>
        <v>0</v>
      </c>
      <c r="F82" s="298">
        <f t="shared" ref="F82" si="42">SUM(F81+F80)</f>
        <v>-11411.002305132562</v>
      </c>
      <c r="G82" s="299">
        <f t="shared" ref="G82" si="43">SUM(G81+G80)</f>
        <v>0</v>
      </c>
      <c r="H82" s="58"/>
      <c r="I82" s="58"/>
      <c r="J82" s="58"/>
      <c r="K82" s="58"/>
      <c r="L82" s="58"/>
      <c r="M82" s="58"/>
      <c r="N82" s="58"/>
      <c r="O82" s="58"/>
      <c r="P82" s="58"/>
      <c r="Q82" s="58"/>
      <c r="R82" s="58"/>
      <c r="S82" s="58"/>
      <c r="T82" s="58"/>
      <c r="U82" s="58"/>
      <c r="V82" s="58"/>
      <c r="W82" s="58"/>
    </row>
    <row r="83" spans="1:23">
      <c r="A83" s="412" t="s">
        <v>342</v>
      </c>
      <c r="B83" s="382" t="s">
        <v>1007</v>
      </c>
      <c r="C83" s="85" t="s">
        <v>46</v>
      </c>
      <c r="D83" s="9"/>
      <c r="E83" s="296">
        <v>0</v>
      </c>
      <c r="F83" s="296">
        <v>-7445.0464874617419</v>
      </c>
      <c r="G83" s="297">
        <v>0</v>
      </c>
      <c r="H83" s="58"/>
      <c r="I83" s="58"/>
      <c r="J83" s="58"/>
      <c r="K83" s="58"/>
      <c r="L83" s="58"/>
      <c r="M83" s="58"/>
      <c r="N83" s="58"/>
      <c r="O83" s="58"/>
      <c r="P83" s="58"/>
      <c r="Q83" s="58"/>
      <c r="R83" s="58"/>
      <c r="S83" s="58"/>
      <c r="T83" s="58"/>
      <c r="U83" s="58"/>
      <c r="V83" s="58"/>
      <c r="W83" s="58"/>
    </row>
    <row r="84" spans="1:23">
      <c r="A84" s="412" t="s">
        <v>343</v>
      </c>
      <c r="B84" s="382" t="s">
        <v>1014</v>
      </c>
      <c r="C84" s="85" t="s">
        <v>47</v>
      </c>
      <c r="D84" s="9"/>
      <c r="E84" s="296">
        <v>0</v>
      </c>
      <c r="F84" s="296">
        <v>0</v>
      </c>
      <c r="G84" s="297">
        <v>0</v>
      </c>
      <c r="H84" s="58"/>
      <c r="I84" s="58"/>
      <c r="J84" s="58"/>
      <c r="K84" s="58"/>
      <c r="L84" s="58"/>
      <c r="M84" s="58"/>
      <c r="N84" s="58"/>
      <c r="O84" s="58"/>
      <c r="P84" s="58"/>
      <c r="Q84" s="58"/>
      <c r="R84" s="58"/>
      <c r="S84" s="58"/>
      <c r="T84" s="58"/>
      <c r="U84" s="58"/>
      <c r="V84" s="58"/>
      <c r="W84" s="58"/>
    </row>
    <row r="85" spans="1:23" ht="15.75" thickBot="1">
      <c r="A85" s="412" t="s">
        <v>344</v>
      </c>
      <c r="B85" s="382" t="s">
        <v>1015</v>
      </c>
      <c r="C85" s="84" t="s">
        <v>63</v>
      </c>
      <c r="D85" s="9"/>
      <c r="E85" s="300">
        <f t="shared" ref="E85" si="44">SUM(E79+E80+E81+E83+E84)</f>
        <v>0</v>
      </c>
      <c r="F85" s="300">
        <f t="shared" ref="F85" si="45">SUM(F79+F80+F81+F83+F84)</f>
        <v>226851.85016716548</v>
      </c>
      <c r="G85" s="301">
        <f t="shared" ref="G85" si="46">SUM(G79+G80+G81+G83+G84)</f>
        <v>0</v>
      </c>
      <c r="H85" s="58"/>
      <c r="I85" s="58"/>
      <c r="J85" s="58"/>
      <c r="K85" s="58"/>
      <c r="L85" s="58"/>
      <c r="M85" s="58"/>
      <c r="N85" s="58"/>
      <c r="O85" s="58"/>
      <c r="P85" s="58"/>
      <c r="Q85" s="58"/>
      <c r="R85" s="58"/>
      <c r="S85" s="58"/>
      <c r="T85" s="58"/>
      <c r="U85" s="58"/>
      <c r="V85" s="58"/>
      <c r="W85" s="58"/>
    </row>
    <row r="86" spans="1:23" ht="20.100000000000001" customHeight="1" thickBot="1">
      <c r="A86" s="412"/>
      <c r="B86" s="382"/>
      <c r="C86" s="83" t="s">
        <v>64</v>
      </c>
      <c r="D86" s="71"/>
      <c r="E86" s="303"/>
      <c r="F86" s="303"/>
      <c r="G86" s="304"/>
      <c r="H86" s="58"/>
      <c r="I86" s="58"/>
      <c r="J86" s="58"/>
      <c r="K86" s="58"/>
      <c r="L86" s="58"/>
      <c r="M86" s="58"/>
      <c r="N86" s="58"/>
      <c r="O86" s="58"/>
      <c r="P86" s="58"/>
      <c r="Q86" s="58"/>
      <c r="R86" s="58"/>
      <c r="S86" s="58"/>
      <c r="T86" s="58"/>
      <c r="U86" s="58"/>
      <c r="V86" s="58"/>
      <c r="W86" s="58"/>
    </row>
    <row r="87" spans="1:23">
      <c r="A87" s="412" t="s">
        <v>345</v>
      </c>
      <c r="B87" s="382" t="s">
        <v>1008</v>
      </c>
      <c r="C87" s="84" t="s">
        <v>42</v>
      </c>
      <c r="D87" s="9"/>
      <c r="E87" s="294">
        <v>933060.43819016556</v>
      </c>
      <c r="F87" s="294">
        <v>946918.00826467772</v>
      </c>
      <c r="G87" s="295">
        <v>110848.78200000001</v>
      </c>
      <c r="H87" s="58"/>
      <c r="I87" s="58"/>
      <c r="J87" s="58"/>
      <c r="K87" s="58"/>
      <c r="L87" s="58"/>
      <c r="M87" s="58"/>
      <c r="N87" s="58"/>
      <c r="O87" s="58"/>
      <c r="P87" s="58"/>
      <c r="Q87" s="58"/>
      <c r="R87" s="58"/>
      <c r="S87" s="58"/>
      <c r="T87" s="58"/>
      <c r="U87" s="58"/>
      <c r="V87" s="58"/>
      <c r="W87" s="58"/>
    </row>
    <row r="88" spans="1:23">
      <c r="A88" s="412" t="s">
        <v>346</v>
      </c>
      <c r="B88" s="382" t="s">
        <v>1009</v>
      </c>
      <c r="C88" s="85" t="s">
        <v>43</v>
      </c>
      <c r="D88" s="9"/>
      <c r="E88" s="296">
        <v>23429.749638823298</v>
      </c>
      <c r="F88" s="296">
        <v>23769.244674056332</v>
      </c>
      <c r="G88" s="297">
        <v>2771.22</v>
      </c>
      <c r="H88" s="58"/>
      <c r="I88" s="58"/>
      <c r="J88" s="58"/>
      <c r="K88" s="58"/>
      <c r="L88" s="58"/>
      <c r="M88" s="58"/>
      <c r="N88" s="58"/>
      <c r="O88" s="58"/>
      <c r="P88" s="58"/>
      <c r="Q88" s="58"/>
      <c r="R88" s="58"/>
      <c r="S88" s="58"/>
      <c r="T88" s="58"/>
      <c r="U88" s="58"/>
      <c r="V88" s="58"/>
      <c r="W88" s="58"/>
    </row>
    <row r="89" spans="1:23">
      <c r="A89" s="412" t="s">
        <v>347</v>
      </c>
      <c r="B89" s="382" t="s">
        <v>1010</v>
      </c>
      <c r="C89" s="85" t="s">
        <v>44</v>
      </c>
      <c r="D89" s="9"/>
      <c r="E89" s="296">
        <v>-77382.722345853879</v>
      </c>
      <c r="F89" s="296">
        <v>-78362.11349548072</v>
      </c>
      <c r="G89" s="297">
        <v>-11282.991</v>
      </c>
      <c r="H89" s="58"/>
      <c r="I89" s="58"/>
      <c r="J89" s="58"/>
      <c r="K89" s="58"/>
      <c r="L89" s="58"/>
      <c r="M89" s="58"/>
      <c r="N89" s="58"/>
      <c r="O89" s="58"/>
      <c r="P89" s="58"/>
      <c r="Q89" s="58"/>
      <c r="R89" s="58"/>
      <c r="S89" s="58"/>
      <c r="T89" s="58"/>
      <c r="U89" s="58"/>
      <c r="V89" s="58"/>
      <c r="W89" s="58"/>
    </row>
    <row r="90" spans="1:23">
      <c r="A90" s="412"/>
      <c r="B90" s="382" t="s">
        <v>1011</v>
      </c>
      <c r="C90" s="85" t="s">
        <v>45</v>
      </c>
      <c r="D90" s="9"/>
      <c r="E90" s="298">
        <f t="shared" ref="E90" si="47">SUM(E89+E88)</f>
        <v>-53952.972707030582</v>
      </c>
      <c r="F90" s="298">
        <f t="shared" ref="F90" si="48">SUM(F89+F88)</f>
        <v>-54592.868821424388</v>
      </c>
      <c r="G90" s="299">
        <v>-8511.7720000000008</v>
      </c>
      <c r="H90" s="58"/>
      <c r="I90" s="58"/>
      <c r="J90" s="58"/>
      <c r="K90" s="58"/>
      <c r="L90" s="58"/>
      <c r="M90" s="58"/>
      <c r="N90" s="58"/>
      <c r="O90" s="58"/>
      <c r="P90" s="58"/>
      <c r="Q90" s="58"/>
      <c r="R90" s="58"/>
      <c r="S90" s="58"/>
      <c r="T90" s="58"/>
      <c r="U90" s="58"/>
      <c r="V90" s="58"/>
      <c r="W90" s="58"/>
    </row>
    <row r="91" spans="1:23">
      <c r="A91" s="412" t="s">
        <v>348</v>
      </c>
      <c r="B91" s="382" t="s">
        <v>1012</v>
      </c>
      <c r="C91" s="85" t="s">
        <v>46</v>
      </c>
      <c r="D91" s="9"/>
      <c r="E91" s="296">
        <v>40039.382408335026</v>
      </c>
      <c r="F91" s="296">
        <v>40538.411557518048</v>
      </c>
      <c r="G91" s="297">
        <v>-735.322</v>
      </c>
      <c r="H91" s="58"/>
      <c r="I91" s="58"/>
      <c r="J91" s="58"/>
      <c r="K91" s="58"/>
      <c r="L91" s="58"/>
      <c r="M91" s="58"/>
      <c r="N91" s="58"/>
      <c r="O91" s="58"/>
      <c r="P91" s="58"/>
      <c r="Q91" s="58"/>
      <c r="R91" s="58"/>
      <c r="S91" s="58"/>
      <c r="T91" s="58"/>
      <c r="U91" s="58"/>
      <c r="V91" s="58"/>
      <c r="W91" s="58"/>
    </row>
    <row r="92" spans="1:23">
      <c r="A92" s="412" t="s">
        <v>349</v>
      </c>
      <c r="B92" s="382" t="s">
        <v>1016</v>
      </c>
      <c r="C92" s="85" t="s">
        <v>47</v>
      </c>
      <c r="D92" s="9"/>
      <c r="E92" s="296">
        <v>-140276.85400626741</v>
      </c>
      <c r="F92" s="296">
        <v>-142950.73276480299</v>
      </c>
      <c r="G92" s="297">
        <v>0</v>
      </c>
      <c r="H92" s="58"/>
      <c r="I92" s="58"/>
      <c r="J92" s="58"/>
      <c r="K92" s="58"/>
      <c r="L92" s="58"/>
      <c r="M92" s="58"/>
      <c r="N92" s="58"/>
      <c r="O92" s="58"/>
      <c r="P92" s="58"/>
      <c r="Q92" s="58"/>
      <c r="R92" s="58"/>
      <c r="S92" s="58"/>
      <c r="T92" s="58"/>
      <c r="U92" s="58"/>
      <c r="V92" s="58"/>
      <c r="W92" s="58"/>
    </row>
    <row r="93" spans="1:23" ht="15.75" thickBot="1">
      <c r="A93" s="412" t="s">
        <v>350</v>
      </c>
      <c r="B93" s="382" t="s">
        <v>1017</v>
      </c>
      <c r="C93" s="84" t="s">
        <v>65</v>
      </c>
      <c r="D93" s="9"/>
      <c r="E93" s="300">
        <f t="shared" ref="E93" si="49">SUM(E87+E88+E89+E91+E92)</f>
        <v>778869.99388520257</v>
      </c>
      <c r="F93" s="300">
        <f t="shared" ref="F93" si="50">SUM(F87+F88+F89+F91+F92)</f>
        <v>789912.81823596836</v>
      </c>
      <c r="G93" s="301">
        <v>101601.68799999999</v>
      </c>
      <c r="H93" s="58"/>
      <c r="I93" s="58"/>
      <c r="J93" s="58"/>
      <c r="K93" s="58"/>
      <c r="L93" s="58"/>
      <c r="M93" s="58"/>
      <c r="N93" s="58"/>
      <c r="O93" s="58"/>
      <c r="P93" s="58"/>
      <c r="Q93" s="58"/>
      <c r="R93" s="58"/>
      <c r="S93" s="58"/>
      <c r="T93" s="58"/>
      <c r="U93" s="58"/>
      <c r="V93" s="58"/>
      <c r="W93" s="58"/>
    </row>
    <row r="94" spans="1:23" ht="20.100000000000001" customHeight="1" thickBot="1">
      <c r="A94" s="412"/>
      <c r="B94" s="382"/>
      <c r="C94" s="83" t="s">
        <v>66</v>
      </c>
      <c r="D94" s="71"/>
      <c r="E94" s="303"/>
      <c r="F94" s="303"/>
      <c r="G94" s="304"/>
      <c r="H94" s="58"/>
      <c r="I94" s="58"/>
      <c r="J94" s="58"/>
      <c r="K94" s="58"/>
      <c r="L94" s="58"/>
      <c r="M94" s="58"/>
      <c r="N94" s="58"/>
      <c r="O94" s="58"/>
      <c r="P94" s="58"/>
      <c r="Q94" s="58"/>
      <c r="R94" s="58"/>
      <c r="S94" s="58"/>
      <c r="T94" s="58"/>
      <c r="U94" s="58"/>
      <c r="V94" s="58"/>
      <c r="W94" s="58"/>
    </row>
    <row r="95" spans="1:23">
      <c r="A95" s="412" t="s">
        <v>351</v>
      </c>
      <c r="B95" s="382" t="s">
        <v>1018</v>
      </c>
      <c r="C95" s="84" t="s">
        <v>42</v>
      </c>
      <c r="D95" s="9"/>
      <c r="E95" s="294">
        <v>362262.42191732681</v>
      </c>
      <c r="F95" s="294">
        <v>384808.90425862843</v>
      </c>
      <c r="G95" s="295">
        <v>0</v>
      </c>
      <c r="H95" s="58"/>
      <c r="I95" s="58"/>
      <c r="J95" s="58"/>
      <c r="K95" s="58"/>
      <c r="L95" s="58"/>
      <c r="M95" s="58"/>
      <c r="N95" s="58"/>
      <c r="O95" s="58"/>
      <c r="P95" s="58"/>
      <c r="Q95" s="58"/>
      <c r="R95" s="58"/>
      <c r="S95" s="58"/>
      <c r="T95" s="58"/>
      <c r="U95" s="58"/>
      <c r="V95" s="58"/>
      <c r="W95" s="58"/>
    </row>
    <row r="96" spans="1:23">
      <c r="A96" s="412" t="s">
        <v>352</v>
      </c>
      <c r="B96" s="382" t="s">
        <v>1019</v>
      </c>
      <c r="C96" s="85" t="s">
        <v>43</v>
      </c>
      <c r="D96" s="9"/>
      <c r="E96" s="296">
        <v>9057.6422538914339</v>
      </c>
      <c r="F96" s="296">
        <v>9610.0059638119637</v>
      </c>
      <c r="G96" s="297">
        <v>0</v>
      </c>
      <c r="H96" s="58"/>
      <c r="I96" s="58"/>
      <c r="J96" s="58"/>
      <c r="K96" s="58"/>
      <c r="L96" s="58"/>
      <c r="M96" s="58"/>
      <c r="N96" s="58"/>
      <c r="O96" s="58"/>
      <c r="P96" s="58"/>
      <c r="Q96" s="58"/>
      <c r="R96" s="58"/>
      <c r="S96" s="58"/>
      <c r="T96" s="58"/>
      <c r="U96" s="58"/>
      <c r="V96" s="58"/>
      <c r="W96" s="58"/>
    </row>
    <row r="97" spans="1:23">
      <c r="A97" s="412" t="s">
        <v>353</v>
      </c>
      <c r="B97" s="382" t="s">
        <v>1020</v>
      </c>
      <c r="C97" s="85" t="s">
        <v>44</v>
      </c>
      <c r="D97" s="9"/>
      <c r="E97" s="296">
        <v>-84273.163188232298</v>
      </c>
      <c r="F97" s="296">
        <v>-92320.687327272753</v>
      </c>
      <c r="G97" s="297">
        <v>0</v>
      </c>
      <c r="H97" s="58"/>
      <c r="I97" s="58"/>
      <c r="J97" s="58"/>
      <c r="K97" s="58"/>
      <c r="L97" s="58"/>
      <c r="M97" s="58"/>
      <c r="N97" s="58"/>
      <c r="O97" s="58"/>
      <c r="P97" s="58"/>
      <c r="Q97" s="58"/>
      <c r="R97" s="58"/>
      <c r="S97" s="58"/>
      <c r="T97" s="58"/>
      <c r="U97" s="58"/>
      <c r="V97" s="58"/>
      <c r="W97" s="58"/>
    </row>
    <row r="98" spans="1:23">
      <c r="A98" s="412"/>
      <c r="B98" s="382" t="s">
        <v>1021</v>
      </c>
      <c r="C98" s="85" t="s">
        <v>45</v>
      </c>
      <c r="D98" s="9"/>
      <c r="E98" s="298">
        <f t="shared" ref="E98" si="51">SUM(E97+E96)</f>
        <v>-75215.520934340864</v>
      </c>
      <c r="F98" s="298">
        <f t="shared" ref="F98" si="52">SUM(F97+F96)</f>
        <v>-82710.681363460782</v>
      </c>
      <c r="G98" s="299">
        <f t="shared" ref="G98" si="53">SUM(G97+G96)</f>
        <v>0</v>
      </c>
      <c r="H98" s="58"/>
      <c r="I98" s="58"/>
      <c r="J98" s="58"/>
      <c r="K98" s="58"/>
      <c r="L98" s="58"/>
      <c r="M98" s="58"/>
      <c r="N98" s="58"/>
      <c r="O98" s="58"/>
      <c r="P98" s="58"/>
      <c r="Q98" s="58"/>
      <c r="R98" s="58"/>
      <c r="S98" s="58"/>
      <c r="T98" s="58"/>
      <c r="U98" s="58"/>
      <c r="V98" s="58"/>
      <c r="W98" s="58"/>
    </row>
    <row r="99" spans="1:23">
      <c r="A99" s="412" t="s">
        <v>354</v>
      </c>
      <c r="B99" s="382" t="s">
        <v>1022</v>
      </c>
      <c r="C99" s="85" t="s">
        <v>46</v>
      </c>
      <c r="D99" s="9"/>
      <c r="E99" s="296">
        <v>80688.559686896013</v>
      </c>
      <c r="F99" s="296">
        <v>94979.025273684412</v>
      </c>
      <c r="G99" s="297">
        <v>0</v>
      </c>
      <c r="H99" s="58"/>
      <c r="I99" s="58"/>
      <c r="J99" s="58"/>
      <c r="K99" s="58"/>
      <c r="L99" s="58"/>
      <c r="M99" s="58"/>
      <c r="N99" s="58"/>
      <c r="O99" s="58"/>
      <c r="P99" s="58"/>
      <c r="Q99" s="58"/>
      <c r="R99" s="58"/>
      <c r="S99" s="58"/>
      <c r="T99" s="58"/>
      <c r="U99" s="58"/>
      <c r="V99" s="58"/>
      <c r="W99" s="58"/>
    </row>
    <row r="100" spans="1:23">
      <c r="A100" s="412" t="s">
        <v>355</v>
      </c>
      <c r="B100" s="382" t="s">
        <v>1023</v>
      </c>
      <c r="C100" s="85" t="s">
        <v>47</v>
      </c>
      <c r="D100" s="9"/>
      <c r="E100" s="296">
        <v>0</v>
      </c>
      <c r="F100" s="296">
        <v>0</v>
      </c>
      <c r="G100" s="297">
        <v>0</v>
      </c>
      <c r="H100" s="58"/>
      <c r="I100" s="58"/>
      <c r="J100" s="58"/>
      <c r="K100" s="58"/>
      <c r="L100" s="58"/>
      <c r="M100" s="58"/>
      <c r="N100" s="58"/>
      <c r="O100" s="58"/>
      <c r="P100" s="58"/>
      <c r="Q100" s="58"/>
      <c r="R100" s="58"/>
      <c r="S100" s="58"/>
      <c r="T100" s="58"/>
      <c r="U100" s="58"/>
      <c r="V100" s="58"/>
      <c r="W100" s="58"/>
    </row>
    <row r="101" spans="1:23" ht="15.75" thickBot="1">
      <c r="A101" s="412" t="s">
        <v>356</v>
      </c>
      <c r="B101" s="382" t="s">
        <v>1024</v>
      </c>
      <c r="C101" s="87" t="s">
        <v>67</v>
      </c>
      <c r="D101" s="88"/>
      <c r="E101" s="300">
        <f t="shared" ref="E101" si="54">SUM(E95+E96+E97+E99+E100)</f>
        <v>367735.46066988201</v>
      </c>
      <c r="F101" s="300">
        <f t="shared" ref="F101" si="55">SUM(F95+F96+F97+F99+F100)</f>
        <v>397077.24816885206</v>
      </c>
      <c r="G101" s="301">
        <f t="shared" ref="G101" si="56">SUM(G95+G96+G97+G99+G100)</f>
        <v>0</v>
      </c>
      <c r="H101" s="58"/>
      <c r="I101" s="58"/>
      <c r="J101" s="58"/>
      <c r="K101" s="58"/>
      <c r="L101" s="58"/>
      <c r="M101" s="58"/>
      <c r="N101" s="58"/>
      <c r="O101" s="58"/>
      <c r="P101" s="58"/>
      <c r="Q101" s="58"/>
      <c r="R101" s="58"/>
      <c r="S101" s="58"/>
      <c r="T101" s="58"/>
      <c r="U101" s="58"/>
      <c r="V101" s="58"/>
      <c r="W101" s="58"/>
    </row>
    <row r="102" spans="1:23" s="6" customFormat="1" ht="35.25" customHeight="1" thickBot="1">
      <c r="A102" s="412"/>
      <c r="B102" s="381"/>
      <c r="E102" s="303"/>
      <c r="F102" s="303"/>
      <c r="G102" s="303"/>
    </row>
    <row r="103" spans="1:23" ht="15.75" thickBot="1">
      <c r="A103" s="412"/>
      <c r="B103" s="382"/>
      <c r="C103" s="432" t="s">
        <v>707</v>
      </c>
      <c r="D103" s="89"/>
      <c r="E103" s="309"/>
      <c r="F103" s="309"/>
      <c r="G103" s="310"/>
      <c r="H103" s="58"/>
      <c r="I103" s="58"/>
      <c r="J103" s="58"/>
      <c r="K103" s="58"/>
      <c r="L103" s="58"/>
      <c r="M103" s="58"/>
      <c r="N103" s="58"/>
      <c r="O103" s="58"/>
      <c r="P103" s="58"/>
      <c r="Q103" s="58"/>
      <c r="R103" s="58"/>
      <c r="S103" s="58"/>
      <c r="T103" s="58"/>
      <c r="U103" s="58"/>
      <c r="V103" s="58"/>
      <c r="W103" s="58"/>
    </row>
    <row r="104" spans="1:23">
      <c r="A104" s="412" t="s">
        <v>357</v>
      </c>
      <c r="B104" s="382" t="s">
        <v>1025</v>
      </c>
      <c r="C104" s="84" t="s">
        <v>358</v>
      </c>
      <c r="D104" s="9"/>
      <c r="E104" s="294">
        <v>1533623.5281053758</v>
      </c>
      <c r="F104" s="294">
        <v>1533623.5281053758</v>
      </c>
      <c r="G104" s="295">
        <v>0</v>
      </c>
      <c r="H104" s="58"/>
      <c r="I104" s="58"/>
      <c r="J104" s="58"/>
      <c r="K104" s="58"/>
      <c r="L104" s="58"/>
      <c r="M104" s="58"/>
      <c r="N104" s="58"/>
      <c r="O104" s="58"/>
      <c r="P104" s="58"/>
      <c r="Q104" s="58"/>
      <c r="R104" s="58"/>
      <c r="S104" s="58"/>
      <c r="T104" s="58"/>
      <c r="U104" s="58"/>
      <c r="V104" s="58"/>
      <c r="W104" s="58"/>
    </row>
    <row r="105" spans="1:23">
      <c r="A105" s="412" t="s">
        <v>359</v>
      </c>
      <c r="B105" s="382" t="s">
        <v>1026</v>
      </c>
      <c r="C105" s="84" t="s">
        <v>360</v>
      </c>
      <c r="D105" s="9"/>
      <c r="E105" s="296">
        <v>3169208.7101843795</v>
      </c>
      <c r="F105" s="296">
        <v>3169208.7101843795</v>
      </c>
      <c r="G105" s="297">
        <v>0</v>
      </c>
      <c r="H105" s="58"/>
      <c r="I105" s="58"/>
      <c r="J105" s="58"/>
      <c r="K105" s="58"/>
      <c r="L105" s="58"/>
      <c r="M105" s="58"/>
      <c r="N105" s="58"/>
      <c r="O105" s="58"/>
      <c r="P105" s="58"/>
      <c r="Q105" s="58"/>
      <c r="R105" s="58"/>
      <c r="S105" s="58"/>
      <c r="T105" s="58"/>
      <c r="U105" s="58"/>
      <c r="V105" s="58"/>
      <c r="W105" s="58"/>
    </row>
    <row r="106" spans="1:23">
      <c r="A106" s="412" t="s">
        <v>361</v>
      </c>
      <c r="B106" s="382" t="s">
        <v>1027</v>
      </c>
      <c r="C106" s="84" t="s">
        <v>68</v>
      </c>
      <c r="D106" s="9"/>
      <c r="E106" s="296">
        <v>2491175.5237312512</v>
      </c>
      <c r="F106" s="296">
        <v>2491175.5237312512</v>
      </c>
      <c r="G106" s="297">
        <v>0</v>
      </c>
      <c r="H106" s="58"/>
      <c r="I106" s="58"/>
      <c r="J106" s="58"/>
      <c r="K106" s="58"/>
      <c r="L106" s="58"/>
      <c r="M106" s="58"/>
      <c r="N106" s="58"/>
      <c r="O106" s="58"/>
      <c r="P106" s="58"/>
      <c r="Q106" s="58"/>
      <c r="R106" s="58"/>
      <c r="S106" s="58"/>
      <c r="T106" s="58"/>
      <c r="U106" s="58"/>
      <c r="V106" s="58"/>
      <c r="W106" s="58"/>
    </row>
    <row r="107" spans="1:23">
      <c r="A107" s="412" t="s">
        <v>362</v>
      </c>
      <c r="B107" s="382" t="s">
        <v>1028</v>
      </c>
      <c r="C107" s="84" t="s">
        <v>69</v>
      </c>
      <c r="D107" s="9"/>
      <c r="E107" s="296">
        <v>669679.24156492436</v>
      </c>
      <c r="F107" s="296">
        <v>669679.24156492436</v>
      </c>
      <c r="G107" s="297">
        <v>0</v>
      </c>
      <c r="H107" s="58"/>
      <c r="I107" s="58"/>
      <c r="J107" s="58"/>
      <c r="K107" s="58"/>
      <c r="L107" s="58"/>
      <c r="M107" s="58"/>
      <c r="N107" s="58"/>
      <c r="O107" s="58"/>
      <c r="P107" s="58"/>
      <c r="Q107" s="58"/>
      <c r="R107" s="58"/>
      <c r="S107" s="58"/>
      <c r="T107" s="58"/>
      <c r="U107" s="58"/>
      <c r="V107" s="58"/>
      <c r="W107" s="58"/>
    </row>
    <row r="108" spans="1:23">
      <c r="A108" s="412" t="s">
        <v>363</v>
      </c>
      <c r="B108" s="382" t="s">
        <v>1029</v>
      </c>
      <c r="C108" s="84" t="s">
        <v>70</v>
      </c>
      <c r="D108" s="9"/>
      <c r="E108" s="296">
        <v>1266733.0326022818</v>
      </c>
      <c r="F108" s="296">
        <v>1266733.0326022818</v>
      </c>
      <c r="G108" s="297">
        <v>0</v>
      </c>
      <c r="H108" s="58"/>
      <c r="I108" s="58"/>
      <c r="J108" s="58"/>
      <c r="K108" s="58"/>
      <c r="L108" s="58"/>
      <c r="M108" s="58"/>
      <c r="N108" s="58"/>
      <c r="O108" s="58"/>
      <c r="P108" s="58"/>
      <c r="Q108" s="58"/>
      <c r="R108" s="58"/>
      <c r="S108" s="58"/>
      <c r="T108" s="58"/>
      <c r="U108" s="58"/>
      <c r="V108" s="58"/>
      <c r="W108" s="58"/>
    </row>
    <row r="109" spans="1:23">
      <c r="A109" s="412" t="s">
        <v>364</v>
      </c>
      <c r="B109" s="382" t="s">
        <v>1030</v>
      </c>
      <c r="C109" s="90" t="s">
        <v>71</v>
      </c>
      <c r="D109" s="9"/>
      <c r="E109" s="296">
        <v>3411020.9377134731</v>
      </c>
      <c r="F109" s="296">
        <v>3411020.9377134731</v>
      </c>
      <c r="G109" s="297">
        <v>0</v>
      </c>
      <c r="H109" s="58"/>
      <c r="I109" s="58"/>
      <c r="J109" s="58"/>
      <c r="K109" s="58"/>
      <c r="L109" s="58"/>
      <c r="M109" s="58"/>
      <c r="N109" s="58"/>
      <c r="O109" s="58"/>
      <c r="P109" s="58"/>
      <c r="Q109" s="58"/>
      <c r="R109" s="58"/>
      <c r="S109" s="58"/>
      <c r="T109" s="58"/>
      <c r="U109" s="58"/>
      <c r="V109" s="58"/>
      <c r="W109" s="58"/>
    </row>
    <row r="110" spans="1:23">
      <c r="A110" s="412" t="s">
        <v>365</v>
      </c>
      <c r="B110" s="382" t="s">
        <v>1031</v>
      </c>
      <c r="C110" s="84" t="s">
        <v>72</v>
      </c>
      <c r="D110" s="9"/>
      <c r="E110" s="307">
        <v>114349.19899999999</v>
      </c>
      <c r="F110" s="307">
        <v>114349.19899999999</v>
      </c>
      <c r="G110" s="308">
        <v>0</v>
      </c>
      <c r="H110" s="58"/>
      <c r="I110" s="58"/>
      <c r="J110" s="58"/>
      <c r="K110" s="58"/>
      <c r="L110" s="58"/>
      <c r="M110" s="58"/>
      <c r="N110" s="58"/>
      <c r="O110" s="58"/>
      <c r="P110" s="58"/>
      <c r="Q110" s="58"/>
      <c r="R110" s="58"/>
      <c r="S110" s="58"/>
      <c r="T110" s="58"/>
      <c r="U110" s="58"/>
      <c r="V110" s="58"/>
      <c r="W110" s="58"/>
    </row>
    <row r="111" spans="1:23">
      <c r="A111" s="412" t="s">
        <v>366</v>
      </c>
      <c r="B111" s="382" t="s">
        <v>1032</v>
      </c>
      <c r="C111" s="84" t="s">
        <v>73</v>
      </c>
      <c r="D111" s="9"/>
      <c r="E111" s="296">
        <v>0</v>
      </c>
      <c r="F111" s="296">
        <v>236279.87456346262</v>
      </c>
      <c r="G111" s="297">
        <v>0</v>
      </c>
      <c r="H111" s="58"/>
      <c r="I111" s="58"/>
      <c r="J111" s="58"/>
      <c r="K111" s="58"/>
      <c r="L111" s="58"/>
      <c r="M111" s="58"/>
      <c r="N111" s="58"/>
      <c r="O111" s="58"/>
      <c r="P111" s="58"/>
      <c r="Q111" s="58"/>
      <c r="R111" s="58"/>
      <c r="S111" s="58"/>
      <c r="T111" s="58"/>
      <c r="U111" s="58"/>
      <c r="V111" s="58"/>
      <c r="W111" s="58"/>
    </row>
    <row r="112" spans="1:23">
      <c r="A112" s="412" t="s">
        <v>367</v>
      </c>
      <c r="B112" s="382" t="s">
        <v>1033</v>
      </c>
      <c r="C112" s="84" t="s">
        <v>74</v>
      </c>
      <c r="D112" s="9"/>
      <c r="E112" s="296">
        <v>855965.21603768412</v>
      </c>
      <c r="F112" s="296">
        <v>868415.41325032304</v>
      </c>
      <c r="G112" s="297">
        <v>106225.235</v>
      </c>
      <c r="H112" s="58"/>
      <c r="I112" s="58"/>
      <c r="J112" s="58"/>
      <c r="K112" s="58"/>
      <c r="L112" s="58"/>
      <c r="M112" s="58"/>
      <c r="N112" s="58"/>
      <c r="O112" s="58"/>
      <c r="P112" s="58"/>
      <c r="Q112" s="58"/>
      <c r="R112" s="58"/>
      <c r="S112" s="58"/>
      <c r="T112" s="58"/>
      <c r="U112" s="58"/>
      <c r="V112" s="58"/>
      <c r="W112" s="58"/>
    </row>
    <row r="113" spans="1:23" ht="15.75" thickBot="1">
      <c r="A113" s="412" t="s">
        <v>368</v>
      </c>
      <c r="B113" s="382" t="s">
        <v>1034</v>
      </c>
      <c r="C113" s="84" t="s">
        <v>75</v>
      </c>
      <c r="D113" s="9"/>
      <c r="E113" s="311">
        <v>364998.94129360444</v>
      </c>
      <c r="F113" s="311">
        <v>390943.07621374028</v>
      </c>
      <c r="G113" s="312">
        <v>0</v>
      </c>
      <c r="H113" s="58"/>
      <c r="I113" s="58"/>
      <c r="J113" s="58"/>
      <c r="K113" s="58"/>
      <c r="L113" s="58"/>
      <c r="M113" s="58"/>
      <c r="N113" s="58"/>
      <c r="O113" s="58"/>
      <c r="P113" s="58"/>
      <c r="Q113" s="58"/>
      <c r="R113" s="58"/>
      <c r="S113" s="58"/>
      <c r="T113" s="58"/>
      <c r="U113" s="58"/>
      <c r="V113" s="58"/>
      <c r="W113" s="58"/>
    </row>
    <row r="114" spans="1:23">
      <c r="A114" s="412"/>
      <c r="B114" s="382"/>
      <c r="C114" s="91"/>
      <c r="D114" s="13"/>
      <c r="E114" s="313"/>
      <c r="F114" s="313"/>
      <c r="G114" s="314"/>
      <c r="H114" s="58"/>
      <c r="I114" s="58"/>
      <c r="J114" s="58"/>
      <c r="K114" s="58"/>
      <c r="L114" s="58"/>
      <c r="M114" s="58"/>
      <c r="N114" s="58"/>
      <c r="O114" s="58"/>
      <c r="P114" s="58"/>
      <c r="Q114" s="58"/>
      <c r="R114" s="58"/>
      <c r="S114" s="58"/>
      <c r="T114" s="58"/>
      <c r="U114" s="58"/>
      <c r="V114" s="58"/>
      <c r="W114" s="58"/>
    </row>
    <row r="115" spans="1:23" ht="20.100000000000001" customHeight="1" thickBot="1">
      <c r="A115" s="412"/>
      <c r="B115" s="382"/>
      <c r="C115" s="83" t="s">
        <v>76</v>
      </c>
      <c r="D115" s="71"/>
      <c r="E115" s="303"/>
      <c r="F115" s="303"/>
      <c r="G115" s="304"/>
      <c r="H115" s="58"/>
      <c r="I115" s="58"/>
      <c r="J115" s="58"/>
      <c r="K115" s="58"/>
      <c r="L115" s="58"/>
      <c r="M115" s="58"/>
      <c r="N115" s="58"/>
      <c r="O115" s="58"/>
      <c r="P115" s="58"/>
      <c r="Q115" s="58"/>
      <c r="R115" s="58"/>
      <c r="S115" s="58"/>
      <c r="T115" s="58"/>
      <c r="U115" s="58"/>
      <c r="V115" s="58"/>
      <c r="W115" s="58"/>
    </row>
    <row r="116" spans="1:23" ht="15.75" thickBot="1">
      <c r="A116" s="412" t="s">
        <v>369</v>
      </c>
      <c r="B116" s="382" t="s">
        <v>1035</v>
      </c>
      <c r="C116" s="92" t="s">
        <v>370</v>
      </c>
      <c r="D116" s="88"/>
      <c r="E116" s="315">
        <v>56425.472320000001</v>
      </c>
      <c r="F116" s="315">
        <v>56964.954440000001</v>
      </c>
      <c r="G116" s="316">
        <v>4298.3452900000002</v>
      </c>
      <c r="H116" s="58"/>
      <c r="I116" s="58"/>
      <c r="J116" s="58"/>
      <c r="K116" s="58"/>
      <c r="L116" s="58"/>
      <c r="M116" s="58"/>
      <c r="N116" s="58"/>
      <c r="O116" s="58"/>
      <c r="P116" s="58"/>
      <c r="Q116" s="58"/>
      <c r="R116" s="58"/>
      <c r="S116" s="58"/>
      <c r="T116" s="58"/>
      <c r="U116" s="58"/>
      <c r="V116" s="58"/>
      <c r="W116" s="58"/>
    </row>
    <row r="117" spans="1:23" ht="42" customHeight="1">
      <c r="A117" s="412"/>
      <c r="B117" s="382"/>
      <c r="C117" s="8"/>
      <c r="D117" s="8"/>
      <c r="E117" s="317"/>
      <c r="F117" s="317"/>
      <c r="G117" s="317"/>
      <c r="H117" s="58"/>
      <c r="I117" s="58"/>
      <c r="J117" s="58"/>
      <c r="K117" s="58"/>
      <c r="L117" s="58"/>
      <c r="M117" s="58"/>
      <c r="N117" s="58"/>
      <c r="O117" s="58"/>
      <c r="P117" s="58"/>
      <c r="Q117" s="58"/>
      <c r="R117" s="58"/>
      <c r="S117" s="58"/>
      <c r="T117" s="58"/>
      <c r="U117" s="58"/>
      <c r="V117" s="58"/>
      <c r="W117" s="58"/>
    </row>
    <row r="118" spans="1:23" ht="15.75" thickBot="1">
      <c r="A118" s="412"/>
      <c r="B118" s="215"/>
      <c r="C118" s="67"/>
      <c r="D118" s="58"/>
      <c r="E118" s="372" t="s">
        <v>40</v>
      </c>
      <c r="F118" s="372" t="s">
        <v>0</v>
      </c>
      <c r="G118" s="372" t="s">
        <v>13</v>
      </c>
      <c r="H118" s="58"/>
      <c r="I118" s="58"/>
      <c r="J118" s="58"/>
      <c r="K118" s="58"/>
      <c r="L118" s="58"/>
      <c r="M118" s="58"/>
      <c r="N118" s="58"/>
      <c r="O118" s="58"/>
      <c r="P118" s="58"/>
      <c r="Q118" s="58"/>
      <c r="R118" s="58"/>
      <c r="S118" s="58"/>
      <c r="T118" s="58"/>
      <c r="U118" s="58"/>
      <c r="V118" s="58"/>
      <c r="W118" s="58"/>
    </row>
    <row r="119" spans="1:23">
      <c r="A119" s="412"/>
      <c r="B119" s="382"/>
      <c r="C119" s="432" t="s">
        <v>706</v>
      </c>
      <c r="D119" s="93"/>
      <c r="E119" s="498" t="s">
        <v>727</v>
      </c>
      <c r="F119" s="499"/>
      <c r="G119" s="500"/>
      <c r="H119" s="58"/>
      <c r="I119" s="58"/>
      <c r="J119" s="58"/>
      <c r="K119" s="58"/>
      <c r="L119" s="58"/>
      <c r="M119" s="58"/>
      <c r="N119" s="58"/>
      <c r="O119" s="58"/>
      <c r="P119" s="58"/>
      <c r="Q119" s="58"/>
      <c r="R119" s="58"/>
      <c r="S119" s="58"/>
      <c r="T119" s="58"/>
      <c r="U119" s="58"/>
      <c r="V119" s="58"/>
      <c r="W119" s="58"/>
    </row>
    <row r="120" spans="1:23" ht="20.100000000000001" customHeight="1" thickBot="1">
      <c r="A120" s="412"/>
      <c r="B120" s="382"/>
      <c r="C120" s="83" t="s">
        <v>371</v>
      </c>
      <c r="D120" s="71"/>
      <c r="E120" s="318" t="str">
        <f>CRY</f>
        <v>2013-14</v>
      </c>
      <c r="F120" s="318" t="str">
        <f t="shared" ref="F120:G120" si="57">CRY</f>
        <v>2013-14</v>
      </c>
      <c r="G120" s="318" t="str">
        <f t="shared" si="57"/>
        <v>2013-14</v>
      </c>
      <c r="H120" s="58"/>
      <c r="I120" s="58"/>
      <c r="J120" s="58"/>
      <c r="K120" s="58"/>
      <c r="L120" s="58"/>
      <c r="M120" s="58"/>
      <c r="N120" s="58"/>
      <c r="O120" s="58"/>
      <c r="P120" s="58"/>
      <c r="Q120" s="58"/>
      <c r="R120" s="58"/>
      <c r="S120" s="58"/>
      <c r="T120" s="58"/>
      <c r="U120" s="58"/>
      <c r="V120" s="58"/>
      <c r="W120" s="58"/>
    </row>
    <row r="121" spans="1:23">
      <c r="A121" s="412" t="s">
        <v>372</v>
      </c>
      <c r="B121" s="382" t="s">
        <v>1036</v>
      </c>
      <c r="C121" s="84" t="s">
        <v>77</v>
      </c>
      <c r="D121" s="9"/>
      <c r="E121" s="294">
        <v>55.327235315462787</v>
      </c>
      <c r="F121" s="294">
        <v>55.327235315462787</v>
      </c>
      <c r="G121" s="295">
        <v>0</v>
      </c>
      <c r="H121" s="58"/>
      <c r="I121" s="58"/>
      <c r="J121" s="58"/>
      <c r="K121" s="58"/>
      <c r="L121" s="58"/>
      <c r="M121" s="58"/>
      <c r="N121" s="58"/>
      <c r="O121" s="58"/>
      <c r="P121" s="58"/>
      <c r="Q121" s="58"/>
      <c r="R121" s="58"/>
      <c r="S121" s="58"/>
      <c r="T121" s="58"/>
      <c r="U121" s="58"/>
      <c r="V121" s="58"/>
      <c r="W121" s="58"/>
    </row>
    <row r="122" spans="1:23">
      <c r="A122" s="412" t="s">
        <v>373</v>
      </c>
      <c r="B122" s="382" t="s">
        <v>1037</v>
      </c>
      <c r="C122" s="84" t="s">
        <v>78</v>
      </c>
      <c r="D122" s="9"/>
      <c r="E122" s="296">
        <v>57.277841520368213</v>
      </c>
      <c r="F122" s="296">
        <v>57.277841520368213</v>
      </c>
      <c r="G122" s="297">
        <v>0</v>
      </c>
      <c r="H122" s="58"/>
      <c r="I122" s="58"/>
      <c r="J122" s="58"/>
      <c r="K122" s="58"/>
      <c r="L122" s="58"/>
      <c r="M122" s="58"/>
      <c r="N122" s="58"/>
      <c r="O122" s="58"/>
      <c r="P122" s="58"/>
      <c r="Q122" s="58"/>
      <c r="R122" s="58"/>
      <c r="S122" s="58"/>
      <c r="T122" s="58"/>
      <c r="U122" s="58"/>
      <c r="V122" s="58"/>
      <c r="W122" s="58"/>
    </row>
    <row r="123" spans="1:23">
      <c r="A123" s="412" t="s">
        <v>374</v>
      </c>
      <c r="B123" s="382" t="s">
        <v>1038</v>
      </c>
      <c r="C123" s="84" t="s">
        <v>68</v>
      </c>
      <c r="D123" s="9"/>
      <c r="E123" s="296">
        <v>46.695784697626628</v>
      </c>
      <c r="F123" s="296">
        <v>46.695784697626628</v>
      </c>
      <c r="G123" s="297">
        <v>0</v>
      </c>
      <c r="H123" s="58"/>
      <c r="I123" s="58"/>
      <c r="J123" s="58"/>
      <c r="K123" s="58"/>
      <c r="L123" s="58"/>
      <c r="M123" s="58"/>
      <c r="N123" s="58"/>
      <c r="O123" s="58"/>
      <c r="P123" s="58"/>
      <c r="Q123" s="58"/>
      <c r="R123" s="58"/>
      <c r="S123" s="58"/>
      <c r="T123" s="58"/>
      <c r="U123" s="58"/>
      <c r="V123" s="58"/>
      <c r="W123" s="58"/>
    </row>
    <row r="124" spans="1:23">
      <c r="A124" s="412" t="s">
        <v>375</v>
      </c>
      <c r="B124" s="382" t="s">
        <v>1039</v>
      </c>
      <c r="C124" s="84" t="s">
        <v>79</v>
      </c>
      <c r="D124" s="9"/>
      <c r="E124" s="296">
        <v>47.500625907097195</v>
      </c>
      <c r="F124" s="296">
        <v>47.500625907097195</v>
      </c>
      <c r="G124" s="297">
        <v>0</v>
      </c>
      <c r="H124" s="58"/>
      <c r="I124" s="58"/>
      <c r="J124" s="58"/>
      <c r="K124" s="58"/>
      <c r="L124" s="58"/>
      <c r="M124" s="58"/>
      <c r="N124" s="58"/>
      <c r="O124" s="58"/>
      <c r="P124" s="58"/>
      <c r="Q124" s="58"/>
      <c r="R124" s="58"/>
      <c r="S124" s="58"/>
      <c r="T124" s="58"/>
      <c r="U124" s="58"/>
      <c r="V124" s="58"/>
      <c r="W124" s="58"/>
    </row>
    <row r="125" spans="1:23">
      <c r="A125" s="412" t="s">
        <v>376</v>
      </c>
      <c r="B125" s="382" t="s">
        <v>1040</v>
      </c>
      <c r="C125" s="84" t="s">
        <v>80</v>
      </c>
      <c r="D125" s="9"/>
      <c r="E125" s="296">
        <v>45.898687490839251</v>
      </c>
      <c r="F125" s="296">
        <v>45.898687490839251</v>
      </c>
      <c r="G125" s="297">
        <v>0</v>
      </c>
      <c r="H125" s="58"/>
      <c r="I125" s="58"/>
      <c r="J125" s="58"/>
      <c r="K125" s="58"/>
      <c r="L125" s="58"/>
      <c r="M125" s="58"/>
      <c r="N125" s="58"/>
      <c r="O125" s="58"/>
      <c r="P125" s="58"/>
      <c r="Q125" s="58"/>
      <c r="R125" s="58"/>
      <c r="S125" s="58"/>
      <c r="T125" s="58"/>
      <c r="U125" s="58"/>
      <c r="V125" s="58"/>
      <c r="W125" s="58"/>
    </row>
    <row r="126" spans="1:23">
      <c r="A126" s="412" t="s">
        <v>377</v>
      </c>
      <c r="B126" s="382" t="s">
        <v>1041</v>
      </c>
      <c r="C126" s="84" t="s">
        <v>58</v>
      </c>
      <c r="D126" s="9"/>
      <c r="E126" s="296">
        <v>46.243793835144359</v>
      </c>
      <c r="F126" s="296">
        <v>46.243793835144359</v>
      </c>
      <c r="G126" s="297">
        <v>0</v>
      </c>
      <c r="H126" s="58"/>
      <c r="I126" s="58"/>
      <c r="J126" s="58"/>
      <c r="K126" s="58"/>
      <c r="L126" s="58"/>
      <c r="M126" s="58"/>
      <c r="N126" s="58"/>
      <c r="O126" s="58"/>
      <c r="P126" s="58"/>
      <c r="Q126" s="58"/>
      <c r="R126" s="58"/>
      <c r="S126" s="58"/>
      <c r="T126" s="58"/>
      <c r="U126" s="58"/>
      <c r="V126" s="58"/>
      <c r="W126" s="58"/>
    </row>
    <row r="127" spans="1:23">
      <c r="A127" s="412" t="s">
        <v>378</v>
      </c>
      <c r="B127" s="382" t="s">
        <v>1042</v>
      </c>
      <c r="C127" s="84" t="s">
        <v>73</v>
      </c>
      <c r="D127" s="9"/>
      <c r="E127" s="296">
        <v>0</v>
      </c>
      <c r="F127" s="296">
        <v>21.444821829711124</v>
      </c>
      <c r="G127" s="297">
        <v>0</v>
      </c>
      <c r="H127" s="58"/>
      <c r="I127" s="58"/>
      <c r="J127" s="58"/>
      <c r="K127" s="58"/>
      <c r="L127" s="58"/>
      <c r="M127" s="58"/>
      <c r="N127" s="58"/>
      <c r="O127" s="58"/>
      <c r="P127" s="58"/>
      <c r="Q127" s="58"/>
      <c r="R127" s="58"/>
      <c r="S127" s="58"/>
      <c r="T127" s="58"/>
      <c r="U127" s="58"/>
      <c r="V127" s="58"/>
      <c r="W127" s="58"/>
    </row>
    <row r="128" spans="1:23">
      <c r="A128" s="412" t="s">
        <v>379</v>
      </c>
      <c r="B128" s="382" t="s">
        <v>1043</v>
      </c>
      <c r="C128" s="84" t="s">
        <v>81</v>
      </c>
      <c r="D128" s="9"/>
      <c r="E128" s="296">
        <v>17.808532070001068</v>
      </c>
      <c r="F128" s="296">
        <v>24.505849796055369</v>
      </c>
      <c r="G128" s="297">
        <v>20</v>
      </c>
      <c r="H128" s="58"/>
      <c r="I128" s="58"/>
      <c r="J128" s="58"/>
      <c r="K128" s="58"/>
      <c r="L128" s="58"/>
      <c r="M128" s="58"/>
      <c r="N128" s="58"/>
      <c r="O128" s="58"/>
      <c r="P128" s="58"/>
      <c r="Q128" s="58"/>
      <c r="R128" s="58"/>
      <c r="S128" s="58"/>
      <c r="T128" s="58"/>
      <c r="U128" s="58"/>
      <c r="V128" s="58"/>
      <c r="W128" s="58"/>
    </row>
    <row r="129" spans="1:23">
      <c r="A129" s="412" t="s">
        <v>380</v>
      </c>
      <c r="B129" s="382" t="s">
        <v>1044</v>
      </c>
      <c r="C129" s="84" t="s">
        <v>82</v>
      </c>
      <c r="D129" s="9"/>
      <c r="E129" s="319">
        <v>6.4209219097921197</v>
      </c>
      <c r="F129" s="319">
        <v>6.3358630667347349</v>
      </c>
      <c r="G129" s="320">
        <v>0</v>
      </c>
      <c r="H129" s="58"/>
      <c r="I129" s="58"/>
      <c r="J129" s="58"/>
      <c r="K129" s="58"/>
      <c r="L129" s="58"/>
      <c r="M129" s="58"/>
      <c r="N129" s="58"/>
      <c r="O129" s="58"/>
      <c r="P129" s="58"/>
      <c r="Q129" s="58"/>
      <c r="R129" s="58"/>
      <c r="S129" s="58"/>
      <c r="T129" s="58"/>
      <c r="U129" s="58"/>
      <c r="V129" s="58"/>
      <c r="W129" s="58"/>
    </row>
    <row r="130" spans="1:23">
      <c r="A130" s="412"/>
      <c r="B130" s="382"/>
      <c r="C130" s="74"/>
      <c r="D130" s="9"/>
      <c r="E130" s="313"/>
      <c r="F130" s="313"/>
      <c r="G130" s="314"/>
      <c r="H130" s="58"/>
      <c r="I130" s="58"/>
      <c r="J130" s="58"/>
      <c r="K130" s="58"/>
      <c r="L130" s="58"/>
      <c r="M130" s="58"/>
      <c r="N130" s="58"/>
      <c r="O130" s="58"/>
      <c r="P130" s="58"/>
      <c r="Q130" s="58"/>
      <c r="R130" s="58"/>
      <c r="S130" s="58"/>
      <c r="T130" s="58"/>
      <c r="U130" s="58"/>
      <c r="V130" s="58"/>
      <c r="W130" s="58"/>
    </row>
    <row r="131" spans="1:23" ht="20.100000000000001" customHeight="1" thickBot="1">
      <c r="A131" s="412"/>
      <c r="B131" s="382"/>
      <c r="C131" s="83" t="s">
        <v>381</v>
      </c>
      <c r="D131" s="71"/>
      <c r="E131" s="303"/>
      <c r="F131" s="303"/>
      <c r="G131" s="304"/>
      <c r="H131" s="58"/>
      <c r="I131" s="58"/>
      <c r="J131" s="58"/>
      <c r="K131" s="58"/>
      <c r="L131" s="58"/>
      <c r="M131" s="58"/>
      <c r="N131" s="58"/>
      <c r="O131" s="58"/>
      <c r="P131" s="58"/>
      <c r="Q131" s="58"/>
      <c r="R131" s="58"/>
      <c r="S131" s="58"/>
      <c r="T131" s="58"/>
      <c r="U131" s="58"/>
      <c r="V131" s="58"/>
      <c r="W131" s="58"/>
    </row>
    <row r="132" spans="1:23">
      <c r="A132" s="412" t="s">
        <v>382</v>
      </c>
      <c r="B132" s="382" t="s">
        <v>1045</v>
      </c>
      <c r="C132" s="84" t="s">
        <v>77</v>
      </c>
      <c r="D132" s="9"/>
      <c r="E132" s="294">
        <v>43.501013720224073</v>
      </c>
      <c r="F132" s="294">
        <v>43.501013720224073</v>
      </c>
      <c r="G132" s="295">
        <v>0</v>
      </c>
      <c r="H132" s="58"/>
      <c r="I132" s="58"/>
      <c r="J132" s="58"/>
      <c r="K132" s="58"/>
      <c r="L132" s="58"/>
      <c r="M132" s="58"/>
      <c r="N132" s="58"/>
      <c r="O132" s="58"/>
      <c r="P132" s="58"/>
      <c r="Q132" s="58"/>
      <c r="R132" s="58"/>
      <c r="S132" s="58"/>
      <c r="T132" s="58"/>
      <c r="U132" s="58"/>
      <c r="V132" s="58"/>
      <c r="W132" s="58"/>
    </row>
    <row r="133" spans="1:23">
      <c r="A133" s="412" t="s">
        <v>383</v>
      </c>
      <c r="B133" s="382" t="s">
        <v>1046</v>
      </c>
      <c r="C133" s="84" t="s">
        <v>78</v>
      </c>
      <c r="D133" s="9"/>
      <c r="E133" s="296">
        <v>46.133238835163915</v>
      </c>
      <c r="F133" s="296">
        <v>46.133238835163915</v>
      </c>
      <c r="G133" s="297">
        <v>0</v>
      </c>
      <c r="H133" s="58"/>
      <c r="I133" s="58"/>
      <c r="J133" s="58"/>
      <c r="K133" s="58"/>
      <c r="L133" s="58"/>
      <c r="M133" s="58"/>
      <c r="N133" s="58"/>
      <c r="O133" s="58"/>
      <c r="P133" s="58"/>
      <c r="Q133" s="58"/>
      <c r="R133" s="58"/>
      <c r="S133" s="58"/>
      <c r="T133" s="58"/>
      <c r="U133" s="58"/>
      <c r="V133" s="58"/>
      <c r="W133" s="58"/>
    </row>
    <row r="134" spans="1:23">
      <c r="A134" s="412" t="s">
        <v>384</v>
      </c>
      <c r="B134" s="382" t="s">
        <v>1047</v>
      </c>
      <c r="C134" s="84" t="s">
        <v>68</v>
      </c>
      <c r="D134" s="9"/>
      <c r="E134" s="296">
        <v>33.94190669650326</v>
      </c>
      <c r="F134" s="296">
        <v>33.94190669650326</v>
      </c>
      <c r="G134" s="297">
        <v>0</v>
      </c>
      <c r="H134" s="58"/>
      <c r="I134" s="58"/>
      <c r="J134" s="58"/>
      <c r="K134" s="58"/>
      <c r="L134" s="58"/>
      <c r="M134" s="58"/>
      <c r="N134" s="58"/>
      <c r="O134" s="58"/>
      <c r="P134" s="58"/>
      <c r="Q134" s="58"/>
      <c r="R134" s="58"/>
      <c r="S134" s="58"/>
      <c r="T134" s="58"/>
      <c r="U134" s="58"/>
      <c r="V134" s="58"/>
      <c r="W134" s="58"/>
    </row>
    <row r="135" spans="1:23">
      <c r="A135" s="412" t="s">
        <v>385</v>
      </c>
      <c r="B135" s="382" t="s">
        <v>1048</v>
      </c>
      <c r="C135" s="84" t="s">
        <v>79</v>
      </c>
      <c r="D135" s="9"/>
      <c r="E135" s="296">
        <v>33.749576251549577</v>
      </c>
      <c r="F135" s="296">
        <v>33.749576251549577</v>
      </c>
      <c r="G135" s="297">
        <v>0</v>
      </c>
      <c r="H135" s="58"/>
      <c r="I135" s="58"/>
      <c r="J135" s="58"/>
      <c r="K135" s="58"/>
      <c r="L135" s="58"/>
      <c r="M135" s="58"/>
      <c r="N135" s="58"/>
      <c r="O135" s="58"/>
      <c r="P135" s="58"/>
      <c r="Q135" s="58"/>
      <c r="R135" s="58"/>
      <c r="S135" s="58"/>
      <c r="T135" s="58"/>
      <c r="U135" s="58"/>
      <c r="V135" s="58"/>
      <c r="W135" s="58"/>
    </row>
    <row r="136" spans="1:23">
      <c r="A136" s="412" t="s">
        <v>386</v>
      </c>
      <c r="B136" s="382" t="s">
        <v>1049</v>
      </c>
      <c r="C136" s="84" t="s">
        <v>83</v>
      </c>
      <c r="D136" s="9"/>
      <c r="E136" s="296">
        <v>34.740616145985776</v>
      </c>
      <c r="F136" s="296">
        <v>34.740616145985776</v>
      </c>
      <c r="G136" s="297">
        <v>0</v>
      </c>
      <c r="H136" s="58"/>
      <c r="I136" s="58"/>
      <c r="J136" s="58"/>
      <c r="K136" s="58"/>
      <c r="L136" s="58"/>
      <c r="M136" s="58"/>
      <c r="N136" s="58"/>
      <c r="O136" s="58"/>
      <c r="P136" s="58"/>
      <c r="Q136" s="58"/>
      <c r="R136" s="58"/>
      <c r="S136" s="58"/>
      <c r="T136" s="58"/>
      <c r="U136" s="58"/>
      <c r="V136" s="58"/>
      <c r="W136" s="58"/>
    </row>
    <row r="137" spans="1:23">
      <c r="A137" s="412" t="s">
        <v>387</v>
      </c>
      <c r="B137" s="382" t="s">
        <v>1050</v>
      </c>
      <c r="C137" s="84" t="s">
        <v>58</v>
      </c>
      <c r="D137" s="9"/>
      <c r="E137" s="296">
        <v>34.65712904972434</v>
      </c>
      <c r="F137" s="296">
        <v>34.65712904972434</v>
      </c>
      <c r="G137" s="297">
        <v>0</v>
      </c>
      <c r="H137" s="58"/>
      <c r="I137" s="58"/>
      <c r="J137" s="58"/>
      <c r="K137" s="58"/>
      <c r="L137" s="58"/>
      <c r="M137" s="58"/>
      <c r="N137" s="58"/>
      <c r="O137" s="58"/>
      <c r="P137" s="58"/>
      <c r="Q137" s="58"/>
      <c r="R137" s="58"/>
      <c r="S137" s="58"/>
      <c r="T137" s="58"/>
      <c r="U137" s="58"/>
      <c r="V137" s="58"/>
      <c r="W137" s="58"/>
    </row>
    <row r="138" spans="1:23">
      <c r="A138" s="412" t="s">
        <v>388</v>
      </c>
      <c r="B138" s="382" t="s">
        <v>1051</v>
      </c>
      <c r="C138" s="84" t="s">
        <v>73</v>
      </c>
      <c r="D138" s="9"/>
      <c r="E138" s="296">
        <v>0</v>
      </c>
      <c r="F138" s="296">
        <v>13.929769370973093</v>
      </c>
      <c r="G138" s="297">
        <v>0</v>
      </c>
      <c r="H138" s="58"/>
      <c r="I138" s="58"/>
      <c r="J138" s="58"/>
      <c r="K138" s="58"/>
      <c r="L138" s="58"/>
      <c r="M138" s="58"/>
      <c r="N138" s="58"/>
      <c r="O138" s="58"/>
      <c r="P138" s="58"/>
      <c r="Q138" s="58"/>
      <c r="R138" s="58"/>
      <c r="S138" s="58"/>
      <c r="T138" s="58"/>
      <c r="U138" s="58"/>
      <c r="V138" s="58"/>
      <c r="W138" s="58"/>
    </row>
    <row r="139" spans="1:23">
      <c r="A139" s="412" t="s">
        <v>389</v>
      </c>
      <c r="B139" s="382" t="s">
        <v>1052</v>
      </c>
      <c r="C139" s="84" t="s">
        <v>81</v>
      </c>
      <c r="D139" s="9"/>
      <c r="E139" s="296">
        <v>10.673274530385694</v>
      </c>
      <c r="F139" s="296">
        <v>16.985062885480819</v>
      </c>
      <c r="G139" s="297">
        <v>9.8192932040554641</v>
      </c>
      <c r="H139" s="58"/>
      <c r="I139" s="58"/>
      <c r="J139" s="58"/>
      <c r="K139" s="58"/>
      <c r="L139" s="58"/>
      <c r="M139" s="58"/>
      <c r="N139" s="58"/>
      <c r="O139" s="58"/>
      <c r="P139" s="58"/>
      <c r="Q139" s="58"/>
      <c r="R139" s="58"/>
      <c r="S139" s="58"/>
      <c r="T139" s="58"/>
      <c r="U139" s="58"/>
      <c r="V139" s="58"/>
      <c r="W139" s="58"/>
    </row>
    <row r="140" spans="1:23" ht="15.75" thickBot="1">
      <c r="A140" s="412" t="s">
        <v>390</v>
      </c>
      <c r="B140" s="382" t="s">
        <v>1053</v>
      </c>
      <c r="C140" s="87" t="s">
        <v>82</v>
      </c>
      <c r="D140" s="88"/>
      <c r="E140" s="311">
        <v>4.4437575698561496</v>
      </c>
      <c r="F140" s="311">
        <v>4.3793069163604361</v>
      </c>
      <c r="G140" s="312">
        <v>0</v>
      </c>
      <c r="H140" s="58"/>
      <c r="I140" s="58"/>
      <c r="J140" s="58"/>
      <c r="K140" s="58"/>
      <c r="L140" s="58"/>
      <c r="M140" s="58"/>
      <c r="N140" s="58"/>
      <c r="O140" s="58"/>
      <c r="P140" s="58"/>
      <c r="Q140" s="58"/>
      <c r="R140" s="58"/>
      <c r="S140" s="58"/>
      <c r="T140" s="58"/>
      <c r="U140" s="58"/>
      <c r="V140" s="58"/>
      <c r="W140" s="58"/>
    </row>
    <row r="141" spans="1:23">
      <c r="B141" s="215"/>
      <c r="C141" s="58"/>
      <c r="D141" s="58"/>
      <c r="E141" s="58"/>
      <c r="F141" s="58"/>
      <c r="G141" s="58"/>
      <c r="H141" s="58"/>
      <c r="I141" s="58"/>
      <c r="J141" s="58"/>
      <c r="K141" s="58"/>
      <c r="L141" s="58"/>
      <c r="M141" s="58"/>
      <c r="N141" s="58"/>
      <c r="O141" s="58"/>
      <c r="P141" s="58"/>
      <c r="Q141" s="58"/>
      <c r="R141" s="58"/>
      <c r="S141" s="58"/>
      <c r="T141" s="58"/>
      <c r="U141" s="58"/>
      <c r="V141" s="58"/>
      <c r="W141" s="58"/>
    </row>
    <row r="142" spans="1:23">
      <c r="B142" s="215"/>
      <c r="C142" s="58"/>
      <c r="D142" s="58"/>
      <c r="E142" s="58"/>
      <c r="F142" s="58"/>
      <c r="G142" s="58"/>
      <c r="H142" s="58"/>
      <c r="I142" s="58"/>
      <c r="J142" s="58"/>
      <c r="K142" s="58"/>
      <c r="L142" s="58"/>
      <c r="M142" s="58"/>
      <c r="N142" s="58"/>
      <c r="O142" s="58"/>
      <c r="P142" s="58"/>
      <c r="Q142" s="58"/>
      <c r="R142" s="58"/>
      <c r="S142" s="58"/>
      <c r="T142" s="58"/>
      <c r="U142" s="58"/>
      <c r="V142" s="58"/>
      <c r="W142" s="58"/>
    </row>
    <row r="143" spans="1:23">
      <c r="B143" s="215"/>
      <c r="C143" s="58"/>
      <c r="D143" s="58"/>
      <c r="E143" s="58"/>
      <c r="F143" s="58"/>
      <c r="G143" s="58"/>
      <c r="H143" s="58"/>
      <c r="I143" s="58"/>
      <c r="J143" s="58"/>
      <c r="K143" s="58"/>
      <c r="L143" s="58"/>
      <c r="M143" s="58"/>
      <c r="N143" s="58"/>
      <c r="O143" s="58"/>
      <c r="P143" s="58"/>
    </row>
    <row r="144" spans="1:23">
      <c r="B144" s="215"/>
      <c r="C144" s="58"/>
      <c r="D144" s="58"/>
      <c r="E144" s="58"/>
      <c r="F144" s="58"/>
      <c r="G144" s="58"/>
      <c r="H144" s="58"/>
      <c r="I144" s="58"/>
      <c r="J144" s="58"/>
      <c r="K144" s="58"/>
      <c r="L144" s="58"/>
      <c r="M144" s="58"/>
      <c r="N144" s="58"/>
      <c r="O144" s="58"/>
      <c r="P144" s="58"/>
    </row>
    <row r="145" spans="2:16">
      <c r="B145" s="215"/>
      <c r="C145" s="58"/>
      <c r="D145" s="58"/>
      <c r="E145" s="58"/>
      <c r="F145" s="58"/>
      <c r="G145" s="58"/>
      <c r="H145" s="58"/>
      <c r="I145" s="58"/>
      <c r="J145" s="58"/>
      <c r="K145" s="58"/>
      <c r="L145" s="58"/>
      <c r="M145" s="58"/>
      <c r="N145" s="58"/>
      <c r="O145" s="58"/>
      <c r="P145" s="58"/>
    </row>
    <row r="146" spans="2:16">
      <c r="B146" s="215"/>
      <c r="C146" s="58"/>
      <c r="D146" s="58"/>
      <c r="E146" s="58"/>
      <c r="F146" s="58"/>
      <c r="G146" s="58"/>
      <c r="H146" s="58"/>
      <c r="I146" s="58"/>
      <c r="J146" s="58"/>
      <c r="K146" s="58"/>
      <c r="L146" s="58"/>
      <c r="M146" s="58"/>
      <c r="N146" s="58"/>
      <c r="O146" s="58"/>
      <c r="P146" s="58"/>
    </row>
    <row r="147" spans="2:16">
      <c r="B147" s="215"/>
      <c r="C147" s="58"/>
      <c r="D147" s="58"/>
      <c r="E147" s="58"/>
      <c r="F147" s="58"/>
      <c r="G147" s="58"/>
      <c r="H147" s="58"/>
      <c r="I147" s="58"/>
      <c r="J147" s="58"/>
      <c r="K147" s="58"/>
      <c r="L147" s="58"/>
      <c r="M147" s="58"/>
      <c r="N147" s="58"/>
      <c r="O147" s="58"/>
      <c r="P147" s="58"/>
    </row>
    <row r="148" spans="2:16">
      <c r="C148" s="58"/>
      <c r="D148" s="58"/>
      <c r="E148" s="58"/>
      <c r="F148" s="58"/>
      <c r="G148" s="58"/>
      <c r="H148" s="58"/>
      <c r="I148" s="58"/>
      <c r="J148" s="58"/>
      <c r="K148" s="58"/>
      <c r="L148" s="58"/>
      <c r="M148" s="58"/>
      <c r="N148" s="58"/>
      <c r="O148" s="58"/>
      <c r="P148" s="58"/>
    </row>
    <row r="149" spans="2:16">
      <c r="C149" s="58"/>
      <c r="D149" s="58"/>
      <c r="E149" s="58"/>
      <c r="F149" s="58"/>
      <c r="G149" s="58"/>
      <c r="H149" s="58"/>
      <c r="I149" s="58"/>
      <c r="J149" s="58"/>
      <c r="K149" s="58"/>
      <c r="L149" s="58"/>
      <c r="M149" s="58"/>
      <c r="N149" s="58"/>
      <c r="O149" s="58"/>
      <c r="P149" s="58"/>
    </row>
    <row r="150" spans="2:16">
      <c r="C150" s="58"/>
      <c r="D150" s="58"/>
      <c r="E150" s="58"/>
      <c r="F150" s="58"/>
      <c r="G150" s="58"/>
      <c r="H150" s="58"/>
      <c r="I150" s="58"/>
      <c r="J150" s="58"/>
      <c r="K150" s="58"/>
      <c r="L150" s="58"/>
      <c r="M150" s="58"/>
      <c r="N150" s="58"/>
      <c r="O150" s="58"/>
      <c r="P150" s="58"/>
    </row>
    <row r="151" spans="2:16">
      <c r="C151" s="58"/>
      <c r="D151" s="58"/>
      <c r="E151" s="58"/>
      <c r="F151" s="58"/>
      <c r="G151" s="58"/>
      <c r="H151" s="58"/>
      <c r="I151" s="58"/>
      <c r="J151" s="58"/>
      <c r="K151" s="58"/>
      <c r="L151" s="58"/>
      <c r="M151" s="58"/>
      <c r="N151" s="58"/>
      <c r="O151" s="58"/>
      <c r="P151" s="58"/>
    </row>
    <row r="152" spans="2:16">
      <c r="C152" s="58"/>
      <c r="D152" s="58"/>
      <c r="E152" s="58"/>
      <c r="F152" s="58"/>
      <c r="G152" s="58"/>
      <c r="H152" s="58"/>
      <c r="I152" s="58"/>
      <c r="J152" s="58"/>
      <c r="K152" s="58"/>
      <c r="L152" s="58"/>
      <c r="M152" s="58"/>
      <c r="N152" s="58"/>
      <c r="O152" s="58"/>
      <c r="P152" s="58"/>
    </row>
    <row r="153" spans="2:16">
      <c r="C153" s="58"/>
      <c r="D153" s="58"/>
      <c r="E153" s="58"/>
      <c r="F153" s="58"/>
      <c r="G153" s="58"/>
      <c r="H153" s="58"/>
      <c r="I153" s="58"/>
      <c r="J153" s="58"/>
      <c r="K153" s="58"/>
      <c r="L153" s="58"/>
      <c r="M153" s="58"/>
      <c r="N153" s="58"/>
      <c r="O153" s="58"/>
      <c r="P153" s="58"/>
    </row>
    <row r="154" spans="2:16">
      <c r="C154" s="58"/>
      <c r="D154" s="58"/>
      <c r="E154" s="58"/>
      <c r="F154" s="58"/>
      <c r="G154" s="58"/>
      <c r="H154" s="58"/>
      <c r="I154" s="58"/>
      <c r="J154" s="58"/>
      <c r="K154" s="58"/>
      <c r="L154" s="58"/>
      <c r="M154" s="58"/>
      <c r="N154" s="58"/>
      <c r="O154" s="58"/>
      <c r="P154" s="58"/>
    </row>
    <row r="155" spans="2:16">
      <c r="C155" s="58"/>
      <c r="D155" s="58"/>
      <c r="E155" s="58"/>
      <c r="F155" s="58"/>
      <c r="G155" s="58"/>
      <c r="H155" s="58"/>
      <c r="I155" s="58"/>
      <c r="J155" s="58"/>
      <c r="K155" s="58"/>
      <c r="L155" s="58"/>
      <c r="M155" s="58"/>
      <c r="N155" s="58"/>
      <c r="O155" s="58"/>
      <c r="P155" s="58"/>
    </row>
    <row r="156" spans="2:16">
      <c r="C156" s="58"/>
      <c r="D156" s="58"/>
      <c r="E156" s="58"/>
      <c r="F156" s="58"/>
      <c r="G156" s="58"/>
      <c r="H156" s="58"/>
      <c r="I156" s="58"/>
      <c r="J156" s="58"/>
      <c r="K156" s="58"/>
      <c r="L156" s="58"/>
      <c r="M156" s="58"/>
      <c r="N156" s="58"/>
      <c r="O156" s="58"/>
      <c r="P156" s="58"/>
    </row>
    <row r="157" spans="2:16">
      <c r="C157" s="58"/>
      <c r="D157" s="58"/>
      <c r="E157" s="58"/>
      <c r="F157" s="58"/>
      <c r="G157" s="58"/>
      <c r="H157" s="58"/>
      <c r="I157" s="58"/>
      <c r="J157" s="58"/>
      <c r="K157" s="58"/>
      <c r="L157" s="58"/>
      <c r="M157" s="58"/>
      <c r="N157" s="58"/>
      <c r="O157" s="58"/>
      <c r="P157" s="58"/>
    </row>
    <row r="158" spans="2:16">
      <c r="C158" s="58"/>
      <c r="D158" s="58"/>
      <c r="E158" s="58"/>
      <c r="F158" s="58"/>
      <c r="G158" s="58"/>
      <c r="H158" s="58"/>
      <c r="I158" s="58"/>
      <c r="J158" s="58"/>
      <c r="K158" s="58"/>
      <c r="L158" s="58"/>
      <c r="M158" s="58"/>
      <c r="N158" s="58"/>
      <c r="O158" s="58"/>
      <c r="P158" s="58"/>
    </row>
    <row r="159" spans="2:16">
      <c r="C159" s="58"/>
      <c r="D159" s="58"/>
      <c r="E159" s="58"/>
      <c r="F159" s="58"/>
      <c r="G159" s="58"/>
      <c r="H159" s="58"/>
      <c r="I159" s="58"/>
      <c r="J159" s="58"/>
      <c r="K159" s="58"/>
      <c r="L159" s="58"/>
      <c r="M159" s="58"/>
      <c r="N159" s="58"/>
      <c r="O159" s="58"/>
      <c r="P159" s="58"/>
    </row>
    <row r="160" spans="2:16">
      <c r="C160" s="58"/>
      <c r="D160" s="58"/>
      <c r="E160" s="58"/>
      <c r="F160" s="58"/>
      <c r="G160" s="58"/>
      <c r="H160" s="58"/>
      <c r="I160" s="58"/>
      <c r="J160" s="58"/>
      <c r="K160" s="58"/>
      <c r="L160" s="58"/>
      <c r="M160" s="58"/>
      <c r="N160" s="58"/>
      <c r="O160" s="58"/>
      <c r="P160" s="58"/>
    </row>
    <row r="161" spans="3:16">
      <c r="C161" s="58"/>
      <c r="D161" s="58"/>
      <c r="E161" s="58"/>
      <c r="F161" s="58"/>
      <c r="G161" s="58"/>
      <c r="H161" s="58"/>
      <c r="I161" s="58"/>
      <c r="J161" s="58"/>
      <c r="K161" s="58"/>
      <c r="L161" s="58"/>
      <c r="M161" s="58"/>
      <c r="N161" s="58"/>
      <c r="O161" s="58"/>
      <c r="P161" s="58"/>
    </row>
    <row r="162" spans="3:16">
      <c r="C162" s="58"/>
      <c r="D162" s="58"/>
      <c r="E162" s="58"/>
      <c r="F162" s="58"/>
      <c r="G162" s="58"/>
      <c r="H162" s="58"/>
      <c r="I162" s="58"/>
      <c r="J162" s="58"/>
      <c r="K162" s="58"/>
      <c r="L162" s="58"/>
      <c r="M162" s="58"/>
      <c r="N162" s="58"/>
      <c r="O162" s="58"/>
      <c r="P162" s="58"/>
    </row>
    <row r="163" spans="3:16">
      <c r="C163" s="58"/>
      <c r="D163" s="58"/>
      <c r="E163" s="58"/>
      <c r="F163" s="58"/>
      <c r="G163" s="58"/>
      <c r="H163" s="58"/>
      <c r="I163" s="58"/>
      <c r="J163" s="58"/>
      <c r="K163" s="58"/>
      <c r="L163" s="58"/>
      <c r="M163" s="58"/>
      <c r="N163" s="58"/>
      <c r="O163" s="58"/>
      <c r="P163" s="58"/>
    </row>
    <row r="164" spans="3:16">
      <c r="C164" s="58"/>
      <c r="D164" s="58"/>
      <c r="E164" s="58"/>
      <c r="F164" s="58"/>
      <c r="G164" s="58"/>
      <c r="H164" s="58"/>
      <c r="I164" s="58"/>
      <c r="J164" s="58"/>
      <c r="K164" s="58"/>
      <c r="L164" s="58"/>
      <c r="M164" s="58"/>
      <c r="N164" s="58"/>
      <c r="O164" s="58"/>
      <c r="P164" s="58"/>
    </row>
    <row r="165" spans="3:16">
      <c r="C165" s="58"/>
      <c r="D165" s="58"/>
      <c r="E165" s="58"/>
      <c r="F165" s="58"/>
      <c r="G165" s="58"/>
      <c r="H165" s="58"/>
      <c r="I165" s="58"/>
      <c r="J165" s="58"/>
      <c r="K165" s="58"/>
      <c r="L165" s="58"/>
      <c r="M165" s="58"/>
      <c r="N165" s="58"/>
      <c r="O165" s="58"/>
      <c r="P165" s="58"/>
    </row>
    <row r="166" spans="3:16">
      <c r="C166" s="58"/>
      <c r="D166" s="58"/>
      <c r="E166" s="58"/>
      <c r="F166" s="58"/>
      <c r="G166" s="58"/>
      <c r="H166" s="58"/>
      <c r="I166" s="58"/>
      <c r="J166" s="58"/>
      <c r="K166" s="58"/>
      <c r="L166" s="58"/>
      <c r="M166" s="58"/>
      <c r="N166" s="58"/>
      <c r="O166" s="58"/>
      <c r="P166" s="58"/>
    </row>
    <row r="167" spans="3:16">
      <c r="C167" s="58"/>
      <c r="D167" s="58"/>
      <c r="E167" s="58"/>
      <c r="F167" s="58"/>
      <c r="G167" s="58"/>
      <c r="H167" s="58"/>
      <c r="I167" s="58"/>
      <c r="J167" s="58"/>
      <c r="K167" s="58"/>
      <c r="L167" s="58"/>
      <c r="M167" s="58"/>
      <c r="N167" s="58"/>
      <c r="O167" s="58"/>
      <c r="P167" s="58"/>
    </row>
    <row r="168" spans="3:16">
      <c r="C168" s="58"/>
      <c r="D168" s="58"/>
      <c r="E168" s="58"/>
      <c r="F168" s="58"/>
      <c r="G168" s="58"/>
      <c r="H168" s="58"/>
      <c r="I168" s="58"/>
      <c r="J168" s="58"/>
      <c r="K168" s="58"/>
      <c r="L168" s="58"/>
      <c r="M168" s="58"/>
      <c r="N168" s="58"/>
      <c r="O168" s="58"/>
      <c r="P168" s="58"/>
    </row>
    <row r="169" spans="3:16">
      <c r="C169" s="58"/>
      <c r="D169" s="58"/>
      <c r="E169" s="58"/>
      <c r="F169" s="58"/>
      <c r="G169" s="58"/>
      <c r="H169" s="58"/>
      <c r="I169" s="58"/>
      <c r="J169" s="58"/>
      <c r="K169" s="58"/>
      <c r="L169" s="58"/>
      <c r="M169" s="58"/>
      <c r="N169" s="58"/>
      <c r="O169" s="58"/>
      <c r="P169" s="58"/>
    </row>
    <row r="170" spans="3:16">
      <c r="C170" s="58"/>
      <c r="D170" s="58"/>
      <c r="E170" s="58"/>
      <c r="F170" s="58"/>
      <c r="G170" s="58"/>
      <c r="H170" s="58"/>
      <c r="I170" s="58"/>
      <c r="J170" s="58"/>
      <c r="K170" s="58"/>
      <c r="L170" s="58"/>
      <c r="M170" s="58"/>
      <c r="N170" s="58"/>
      <c r="O170" s="58"/>
      <c r="P170" s="58"/>
    </row>
    <row r="171" spans="3:16">
      <c r="C171" s="58"/>
      <c r="D171" s="58"/>
      <c r="E171" s="58"/>
      <c r="F171" s="58"/>
      <c r="G171" s="58"/>
      <c r="H171" s="58"/>
      <c r="I171" s="58"/>
      <c r="J171" s="58"/>
      <c r="K171" s="58"/>
      <c r="L171" s="58"/>
      <c r="M171" s="58"/>
      <c r="N171" s="58"/>
      <c r="O171" s="58"/>
      <c r="P171" s="58"/>
    </row>
    <row r="172" spans="3:16">
      <c r="C172" s="58"/>
      <c r="D172" s="58"/>
      <c r="E172" s="58"/>
      <c r="F172" s="58"/>
      <c r="G172" s="58"/>
      <c r="H172" s="58"/>
      <c r="I172" s="58"/>
      <c r="J172" s="58"/>
      <c r="K172" s="58"/>
      <c r="L172" s="58"/>
      <c r="M172" s="58"/>
      <c r="N172" s="58"/>
      <c r="O172" s="58"/>
      <c r="P172" s="58"/>
    </row>
    <row r="173" spans="3:16">
      <c r="C173" s="58"/>
      <c r="D173" s="58"/>
      <c r="E173" s="58"/>
      <c r="F173" s="58"/>
      <c r="G173" s="58"/>
      <c r="H173" s="58"/>
      <c r="I173" s="58"/>
      <c r="J173" s="58"/>
      <c r="K173" s="58"/>
      <c r="L173" s="58"/>
      <c r="M173" s="58"/>
      <c r="N173" s="58"/>
      <c r="O173" s="58"/>
      <c r="P173" s="58"/>
    </row>
    <row r="174" spans="3:16">
      <c r="C174" s="58"/>
      <c r="D174" s="58"/>
      <c r="E174" s="58"/>
      <c r="F174" s="58"/>
      <c r="G174" s="58"/>
      <c r="H174" s="58"/>
      <c r="I174" s="58"/>
      <c r="J174" s="58"/>
      <c r="K174" s="58"/>
      <c r="L174" s="58"/>
      <c r="M174" s="58"/>
      <c r="N174" s="58"/>
      <c r="O174" s="58"/>
      <c r="P174" s="58"/>
    </row>
    <row r="175" spans="3:16">
      <c r="C175" s="58"/>
      <c r="D175" s="58"/>
      <c r="E175" s="58"/>
      <c r="F175" s="58"/>
      <c r="G175" s="58"/>
      <c r="H175" s="58"/>
      <c r="I175" s="58"/>
      <c r="J175" s="58"/>
      <c r="K175" s="58"/>
      <c r="L175" s="58"/>
      <c r="M175" s="58"/>
      <c r="N175" s="58"/>
      <c r="O175" s="58"/>
      <c r="P175" s="58"/>
    </row>
    <row r="176" spans="3:16">
      <c r="C176" s="58"/>
      <c r="D176" s="58"/>
      <c r="E176" s="58"/>
      <c r="F176" s="58"/>
      <c r="G176" s="58"/>
      <c r="H176" s="58"/>
      <c r="I176" s="58"/>
      <c r="J176" s="58"/>
      <c r="K176" s="58"/>
      <c r="L176" s="58"/>
      <c r="M176" s="58"/>
      <c r="N176" s="58"/>
      <c r="O176" s="58"/>
      <c r="P176" s="58"/>
    </row>
    <row r="177" spans="3:16">
      <c r="C177" s="58"/>
      <c r="D177" s="58"/>
      <c r="E177" s="58"/>
      <c r="F177" s="58"/>
      <c r="G177" s="58"/>
      <c r="H177" s="58"/>
      <c r="I177" s="58"/>
      <c r="J177" s="58"/>
      <c r="K177" s="58"/>
      <c r="L177" s="58"/>
      <c r="M177" s="58"/>
      <c r="N177" s="58"/>
      <c r="O177" s="58"/>
      <c r="P177" s="58"/>
    </row>
    <row r="178" spans="3:16">
      <c r="C178" s="58"/>
      <c r="D178" s="58"/>
      <c r="E178" s="58"/>
      <c r="F178" s="58"/>
      <c r="G178" s="58"/>
      <c r="H178" s="58"/>
      <c r="I178" s="58"/>
      <c r="J178" s="58"/>
      <c r="K178" s="58"/>
      <c r="L178" s="58"/>
      <c r="M178" s="58"/>
      <c r="N178" s="58"/>
      <c r="O178" s="58"/>
      <c r="P178" s="58"/>
    </row>
    <row r="179" spans="3:16">
      <c r="C179" s="58"/>
      <c r="D179" s="58"/>
      <c r="E179" s="58"/>
      <c r="F179" s="58"/>
      <c r="G179" s="58"/>
      <c r="H179" s="58"/>
      <c r="I179" s="58"/>
      <c r="J179" s="58"/>
      <c r="K179" s="58"/>
      <c r="L179" s="58"/>
      <c r="M179" s="58"/>
      <c r="N179" s="58"/>
      <c r="O179" s="58"/>
      <c r="P179" s="58"/>
    </row>
    <row r="180" spans="3:16">
      <c r="C180" s="58"/>
      <c r="D180" s="58"/>
      <c r="E180" s="58"/>
      <c r="F180" s="58"/>
      <c r="G180" s="58"/>
      <c r="H180" s="58"/>
      <c r="I180" s="58"/>
      <c r="J180" s="58"/>
      <c r="K180" s="58"/>
      <c r="L180" s="58"/>
      <c r="M180" s="58"/>
      <c r="N180" s="58"/>
      <c r="O180" s="58"/>
      <c r="P180" s="58"/>
    </row>
    <row r="181" spans="3:16">
      <c r="C181" s="58"/>
      <c r="D181" s="58"/>
      <c r="E181" s="58"/>
      <c r="F181" s="58"/>
      <c r="G181" s="58"/>
      <c r="H181" s="58"/>
      <c r="I181" s="58"/>
      <c r="J181" s="58"/>
      <c r="K181" s="58"/>
      <c r="L181" s="58"/>
      <c r="M181" s="58"/>
      <c r="N181" s="58"/>
      <c r="O181" s="58"/>
      <c r="P181" s="58"/>
    </row>
    <row r="182" spans="3:16">
      <c r="C182" s="58"/>
      <c r="D182" s="58"/>
      <c r="E182" s="58"/>
      <c r="F182" s="58"/>
      <c r="G182" s="58"/>
      <c r="H182" s="58"/>
      <c r="I182" s="58"/>
      <c r="J182" s="58"/>
      <c r="K182" s="58"/>
      <c r="L182" s="58"/>
      <c r="M182" s="58"/>
      <c r="N182" s="58"/>
      <c r="O182" s="58"/>
      <c r="P182" s="58"/>
    </row>
    <row r="183" spans="3:16">
      <c r="C183" s="58"/>
      <c r="D183" s="58"/>
      <c r="E183" s="58"/>
      <c r="F183" s="58"/>
      <c r="G183" s="58"/>
      <c r="H183" s="58"/>
      <c r="I183" s="58"/>
      <c r="J183" s="58"/>
      <c r="K183" s="58"/>
      <c r="L183" s="58"/>
      <c r="M183" s="58"/>
      <c r="N183" s="58"/>
      <c r="O183" s="58"/>
      <c r="P183" s="58"/>
    </row>
    <row r="184" spans="3:16">
      <c r="C184" s="58"/>
      <c r="D184" s="58"/>
      <c r="E184" s="58"/>
      <c r="F184" s="58"/>
      <c r="G184" s="58"/>
      <c r="H184" s="58"/>
      <c r="I184" s="58"/>
      <c r="J184" s="58"/>
      <c r="K184" s="58"/>
      <c r="L184" s="58"/>
      <c r="M184" s="58"/>
      <c r="N184" s="58"/>
      <c r="O184" s="58"/>
      <c r="P184" s="58"/>
    </row>
    <row r="185" spans="3:16">
      <c r="C185" s="58"/>
      <c r="D185" s="58"/>
      <c r="E185" s="58"/>
      <c r="F185" s="58"/>
      <c r="G185" s="58"/>
      <c r="H185" s="58"/>
      <c r="I185" s="58"/>
      <c r="J185" s="58"/>
      <c r="K185" s="58"/>
      <c r="L185" s="58"/>
      <c r="M185" s="58"/>
      <c r="N185" s="58"/>
      <c r="O185" s="58"/>
      <c r="P185" s="58"/>
    </row>
    <row r="186" spans="3:16">
      <c r="C186" s="58"/>
      <c r="D186" s="58"/>
      <c r="E186" s="58"/>
      <c r="F186" s="58"/>
      <c r="G186" s="58"/>
      <c r="H186" s="58"/>
      <c r="I186" s="58"/>
      <c r="J186" s="58"/>
      <c r="K186" s="58"/>
      <c r="L186" s="58"/>
      <c r="M186" s="58"/>
      <c r="N186" s="58"/>
      <c r="O186" s="58"/>
      <c r="P186" s="58"/>
    </row>
    <row r="187" spans="3:16">
      <c r="C187" s="58"/>
      <c r="D187" s="58"/>
      <c r="E187" s="58"/>
      <c r="F187" s="58"/>
      <c r="G187" s="58"/>
      <c r="H187" s="58"/>
      <c r="I187" s="58"/>
      <c r="J187" s="58"/>
      <c r="K187" s="58"/>
      <c r="L187" s="58"/>
      <c r="M187" s="58"/>
      <c r="N187" s="58"/>
      <c r="O187" s="58"/>
      <c r="P187" s="58"/>
    </row>
    <row r="188" spans="3:16">
      <c r="C188" s="58"/>
      <c r="D188" s="58"/>
      <c r="E188" s="58"/>
      <c r="F188" s="58"/>
      <c r="G188" s="58"/>
      <c r="H188" s="58"/>
      <c r="I188" s="58"/>
      <c r="J188" s="58"/>
      <c r="K188" s="58"/>
      <c r="L188" s="58"/>
      <c r="M188" s="58"/>
      <c r="N188" s="58"/>
      <c r="O188" s="58"/>
      <c r="P188" s="58"/>
    </row>
    <row r="189" spans="3:16">
      <c r="C189" s="58"/>
      <c r="D189" s="58"/>
      <c r="E189" s="58"/>
      <c r="F189" s="58"/>
      <c r="G189" s="58"/>
      <c r="H189" s="58"/>
      <c r="I189" s="58"/>
      <c r="J189" s="58"/>
      <c r="K189" s="58"/>
      <c r="L189" s="58"/>
      <c r="M189" s="58"/>
      <c r="N189" s="58"/>
      <c r="O189" s="58"/>
      <c r="P189" s="58"/>
    </row>
    <row r="190" spans="3:16">
      <c r="C190" s="58"/>
      <c r="D190" s="58"/>
      <c r="E190" s="58"/>
      <c r="F190" s="58"/>
      <c r="G190" s="58"/>
      <c r="H190" s="58"/>
      <c r="I190" s="58"/>
      <c r="J190" s="58"/>
      <c r="K190" s="58"/>
      <c r="L190" s="58"/>
      <c r="M190" s="58"/>
      <c r="N190" s="58"/>
      <c r="O190" s="58"/>
      <c r="P190" s="58"/>
    </row>
    <row r="191" spans="3:16">
      <c r="C191" s="58"/>
      <c r="D191" s="58"/>
      <c r="E191" s="58"/>
      <c r="F191" s="58"/>
      <c r="G191" s="58"/>
      <c r="H191" s="58"/>
      <c r="I191" s="58"/>
      <c r="J191" s="58"/>
      <c r="K191" s="58"/>
      <c r="L191" s="58"/>
      <c r="M191" s="58"/>
      <c r="N191" s="58"/>
      <c r="O191" s="58"/>
      <c r="P191" s="58"/>
    </row>
    <row r="192" spans="3:16">
      <c r="C192" s="58"/>
      <c r="D192" s="58"/>
      <c r="E192" s="58"/>
      <c r="F192" s="58"/>
      <c r="G192" s="58"/>
      <c r="H192" s="58"/>
      <c r="I192" s="58"/>
      <c r="J192" s="58"/>
      <c r="K192" s="58"/>
      <c r="L192" s="58"/>
      <c r="M192" s="58"/>
      <c r="N192" s="58"/>
      <c r="O192" s="58"/>
      <c r="P192" s="58"/>
    </row>
    <row r="193" spans="3:16">
      <c r="C193" s="58"/>
      <c r="D193" s="58"/>
      <c r="E193" s="58"/>
      <c r="F193" s="58"/>
      <c r="G193" s="58"/>
      <c r="H193" s="58"/>
      <c r="I193" s="58"/>
      <c r="J193" s="58"/>
      <c r="K193" s="58"/>
      <c r="L193" s="58"/>
      <c r="M193" s="58"/>
      <c r="N193" s="58"/>
      <c r="O193" s="58"/>
      <c r="P193" s="58"/>
    </row>
    <row r="194" spans="3:16">
      <c r="C194" s="58"/>
      <c r="D194" s="58"/>
      <c r="E194" s="58"/>
      <c r="F194" s="58"/>
      <c r="G194" s="58"/>
      <c r="H194" s="58"/>
      <c r="I194" s="58"/>
      <c r="J194" s="58"/>
      <c r="K194" s="58"/>
      <c r="L194" s="58"/>
      <c r="M194" s="58"/>
      <c r="N194" s="58"/>
      <c r="O194" s="58"/>
      <c r="P194" s="58"/>
    </row>
    <row r="195" spans="3:16">
      <c r="C195" s="58"/>
      <c r="D195" s="58"/>
      <c r="E195" s="58"/>
      <c r="F195" s="58"/>
      <c r="G195" s="58"/>
      <c r="H195" s="58"/>
      <c r="I195" s="58"/>
      <c r="J195" s="58"/>
      <c r="K195" s="58"/>
      <c r="L195" s="58"/>
      <c r="M195" s="58"/>
      <c r="N195" s="58"/>
      <c r="O195" s="58"/>
      <c r="P195" s="58"/>
    </row>
    <row r="196" spans="3:16">
      <c r="C196" s="58"/>
      <c r="D196" s="58"/>
      <c r="E196" s="58"/>
      <c r="F196" s="58"/>
      <c r="G196" s="58"/>
      <c r="H196" s="58"/>
      <c r="I196" s="58"/>
      <c r="J196" s="58"/>
      <c r="K196" s="58"/>
      <c r="L196" s="58"/>
      <c r="M196" s="58"/>
      <c r="N196" s="58"/>
      <c r="O196" s="58"/>
      <c r="P196" s="58"/>
    </row>
    <row r="197" spans="3:16">
      <c r="C197" s="58"/>
      <c r="D197" s="58"/>
      <c r="E197" s="58"/>
      <c r="F197" s="58"/>
      <c r="G197" s="58"/>
      <c r="H197" s="58"/>
      <c r="I197" s="58"/>
      <c r="J197" s="58"/>
      <c r="K197" s="58"/>
      <c r="L197" s="58"/>
      <c r="M197" s="58"/>
      <c r="N197" s="58"/>
      <c r="O197" s="58"/>
      <c r="P197" s="58"/>
    </row>
    <row r="198" spans="3:16">
      <c r="C198" s="58"/>
      <c r="D198" s="58"/>
      <c r="E198" s="58"/>
      <c r="F198" s="58"/>
      <c r="G198" s="58"/>
      <c r="H198" s="58"/>
      <c r="I198" s="58"/>
      <c r="J198" s="58"/>
      <c r="K198" s="58"/>
      <c r="L198" s="58"/>
      <c r="M198" s="58"/>
      <c r="N198" s="58"/>
      <c r="O198" s="58"/>
      <c r="P198" s="58"/>
    </row>
    <row r="199" spans="3:16">
      <c r="C199" s="58"/>
      <c r="D199" s="58"/>
      <c r="E199" s="58"/>
      <c r="F199" s="58"/>
      <c r="G199" s="58"/>
      <c r="H199" s="58"/>
      <c r="I199" s="58"/>
      <c r="J199" s="58"/>
      <c r="K199" s="58"/>
      <c r="L199" s="58"/>
      <c r="M199" s="58"/>
      <c r="N199" s="58"/>
      <c r="O199" s="58"/>
      <c r="P199" s="58"/>
    </row>
    <row r="200" spans="3:16">
      <c r="C200" s="58"/>
      <c r="D200" s="58"/>
      <c r="E200" s="58"/>
      <c r="F200" s="58"/>
      <c r="G200" s="58"/>
      <c r="H200" s="58"/>
      <c r="I200" s="58"/>
      <c r="J200" s="58"/>
      <c r="K200" s="58"/>
      <c r="L200" s="58"/>
      <c r="M200" s="58"/>
      <c r="N200" s="58"/>
      <c r="O200" s="58"/>
      <c r="P200" s="58"/>
    </row>
    <row r="201" spans="3:16">
      <c r="C201" s="58"/>
      <c r="D201" s="58"/>
      <c r="E201" s="58"/>
      <c r="F201" s="58"/>
      <c r="G201" s="58"/>
      <c r="H201" s="58"/>
      <c r="I201" s="58"/>
      <c r="J201" s="58"/>
      <c r="K201" s="58"/>
      <c r="L201" s="58"/>
      <c r="M201" s="58"/>
      <c r="N201" s="58"/>
      <c r="O201" s="58"/>
      <c r="P201" s="58"/>
    </row>
    <row r="202" spans="3:16">
      <c r="C202" s="58"/>
      <c r="D202" s="58"/>
      <c r="E202" s="58"/>
      <c r="F202" s="58"/>
      <c r="G202" s="58"/>
      <c r="H202" s="58"/>
      <c r="I202" s="58"/>
      <c r="J202" s="58"/>
      <c r="K202" s="58"/>
      <c r="L202" s="58"/>
      <c r="M202" s="58"/>
      <c r="N202" s="58"/>
      <c r="O202" s="58"/>
      <c r="P202" s="58"/>
    </row>
    <row r="203" spans="3:16">
      <c r="C203" s="58"/>
      <c r="D203" s="58"/>
      <c r="E203" s="58"/>
      <c r="F203" s="58"/>
      <c r="G203" s="58"/>
      <c r="H203" s="58"/>
      <c r="I203" s="58"/>
      <c r="J203" s="58"/>
      <c r="K203" s="58"/>
      <c r="L203" s="58"/>
      <c r="M203" s="58"/>
      <c r="N203" s="58"/>
      <c r="O203" s="58"/>
      <c r="P203" s="58"/>
    </row>
    <row r="204" spans="3:16">
      <c r="C204" s="58"/>
      <c r="D204" s="58"/>
      <c r="E204" s="58"/>
      <c r="F204" s="58"/>
      <c r="G204" s="58"/>
      <c r="H204" s="58"/>
      <c r="I204" s="58"/>
      <c r="J204" s="58"/>
      <c r="K204" s="58"/>
      <c r="L204" s="58"/>
      <c r="M204" s="58"/>
      <c r="N204" s="58"/>
      <c r="O204" s="58"/>
      <c r="P204" s="58"/>
    </row>
    <row r="205" spans="3:16">
      <c r="C205" s="58"/>
      <c r="D205" s="58"/>
      <c r="E205" s="58"/>
      <c r="F205" s="58"/>
      <c r="G205" s="58"/>
      <c r="H205" s="58"/>
      <c r="I205" s="58"/>
      <c r="J205" s="58"/>
      <c r="K205" s="58"/>
      <c r="L205" s="58"/>
      <c r="M205" s="58"/>
      <c r="N205" s="58"/>
      <c r="O205" s="58"/>
      <c r="P205" s="58"/>
    </row>
  </sheetData>
  <customSheetViews>
    <customSheetView guid="{A51AB549-0C42-4B85-8423-1452DFE041BF}" scale="70" fitToPage="1" topLeftCell="A16">
      <selection activeCell="C23" sqref="C23"/>
      <rowBreaks count="2" manualBreakCount="2">
        <brk id="61" max="16383" man="1"/>
        <brk id="129" max="16383" man="1"/>
      </rowBreaks>
      <pageMargins left="0.7" right="0.7" top="0.75" bottom="0.75" header="0.3" footer="0.3"/>
      <pageSetup paperSize="8" scale="56" fitToHeight="0" orientation="landscape" r:id="rId1"/>
    </customSheetView>
    <customSheetView guid="{376F5C1D-6F31-4243-BDBE-8E248ECE15A1}" scale="70" fitToPage="1" topLeftCell="A16">
      <selection activeCell="C23" sqref="C23"/>
      <rowBreaks count="2" manualBreakCount="2">
        <brk id="61" max="16383" man="1"/>
        <brk id="129" max="16383" man="1"/>
      </rowBreaks>
      <pageMargins left="0.7" right="0.7" top="0.75" bottom="0.75" header="0.3" footer="0.3"/>
      <pageSetup paperSize="8" scale="56" fitToHeight="0" orientation="landscape" r:id="rId2"/>
    </customSheetView>
    <customSheetView guid="{56C267AF-E851-104A-B74F-AA51C7FE6055}" scale="70" fitToPage="1" topLeftCell="A7">
      <selection activeCell="C23" sqref="C23"/>
      <rowBreaks count="2" manualBreakCount="2">
        <brk id="61" max="16383" man="1"/>
        <brk id="129" max="16383" man="1"/>
      </rowBreaks>
      <pageMargins left="0.7" right="0.7" top="0.75" bottom="0.75" header="0.3" footer="0.3"/>
      <pageSetup paperSize="8" scale="56" fitToHeight="0" orientation="landscape" r:id="rId3"/>
    </customSheetView>
  </customSheetViews>
  <mergeCells count="2">
    <mergeCell ref="E119:G119"/>
    <mergeCell ref="E8:G8"/>
  </mergeCells>
  <dataValidations count="4">
    <dataValidation type="custom" operator="greaterThanOrEqual" allowBlank="1" showInputMessage="1" showErrorMessage="1" errorTitle="Estimated service lfe" error="Must be a number" promptTitle="Estimated residual service life" prompt="Enter estimated residual service life of assets, in years." sqref="E132:G140">
      <formula1>ISNUMBER(E132)</formula1>
    </dataValidation>
    <dataValidation type="custom" operator="greaterThanOrEqual" allowBlank="1" showInputMessage="1" showErrorMessage="1" errorTitle="Estimated service lfe" error="Must be a number" promptTitle="Estimated service life" prompt="Enter estimated service life of new assets, in years." sqref="E121:G129">
      <formula1>ISNUMBER(E121)</formula1>
    </dataValidation>
    <dataValidation type="custom" operator="greaterThanOrEqual" allowBlank="1" showInputMessage="1" showErrorMessage="1" errorTitle="Asset base" error="Must be a number" promptTitle="Assets" prompt="Enter a value in $ thousands" sqref="E71:G76 E51:G52 E17:G18 E43:G44 E27:G28 E59:G60 E67:G68 E35:G36 E91:G92 E99:G100 E116:G116 E104:G113 E13:G14 E23:G24 E31:G32 E39:G40 E47:G48 E55:G56 E63:G64 E79:G80 E87:G88 E95:G96 E83:G84">
      <formula1>ISNUMBER(E13)</formula1>
    </dataValidation>
    <dataValidation type="custom" operator="greaterThanOrEqual" allowBlank="1" showInputMessage="1" showErrorMessage="1" errorTitle="Asset base" error="Must be a number" promptTitle="Assets" prompt="Enter a NEGATIVE value in $ thousands" sqref="E15:G15 E25:G25 E33:G33 E41:G41 E49:G49 E57:G57 E65:G65 E81:G81 E89:G89 E97:G97">
      <formula1>ISNUMBER(E15)</formula1>
    </dataValidation>
  </dataValidations>
  <pageMargins left="0.7" right="0.7" top="0.75" bottom="0.75" header="0.3" footer="0.3"/>
  <pageSetup paperSize="8" scale="56" fitToHeight="0" orientation="landscape" r:id="rId4"/>
  <rowBreaks count="2" manualBreakCount="2">
    <brk id="61" max="16383" man="1"/>
    <brk id="129" max="16383" man="1"/>
  </rowBreak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6"/>
    <pageSetUpPr fitToPage="1"/>
  </sheetPr>
  <dimension ref="A1:F248"/>
  <sheetViews>
    <sheetView topLeftCell="B15" zoomScale="85" zoomScaleNormal="85" workbookViewId="0">
      <selection activeCell="E123" sqref="E123"/>
    </sheetView>
  </sheetViews>
  <sheetFormatPr defaultColWidth="8.85546875" defaultRowHeight="15"/>
  <cols>
    <col min="1" max="1" width="21.85546875" style="412" hidden="1" customWidth="1"/>
    <col min="2" max="2" width="27.42578125" style="413" customWidth="1"/>
    <col min="3" max="3" width="109.7109375" customWidth="1"/>
    <col min="4" max="4" width="14.42578125" bestFit="1" customWidth="1"/>
    <col min="5" max="5" width="38.42578125" customWidth="1"/>
  </cols>
  <sheetData>
    <row r="1" spans="1:6" ht="20.25">
      <c r="A1" s="410"/>
      <c r="B1" s="443"/>
      <c r="C1" s="56" t="s">
        <v>239</v>
      </c>
      <c r="D1" s="57"/>
      <c r="E1" s="57"/>
      <c r="F1" s="58"/>
    </row>
    <row r="2" spans="1:6" ht="20.25">
      <c r="A2" s="410"/>
      <c r="B2" s="443"/>
      <c r="C2" s="59" t="str">
        <f>TradingName</f>
        <v>Ausgrid</v>
      </c>
      <c r="D2" s="57"/>
      <c r="E2" s="57"/>
      <c r="F2" s="58"/>
    </row>
    <row r="3" spans="1:6" ht="27.75" customHeight="1">
      <c r="A3" s="410"/>
      <c r="B3" s="443"/>
      <c r="C3" s="56" t="str">
        <f>CONCATENATE("Benchmarking RIN response ",CRY)</f>
        <v>Benchmarking RIN response 2013-14</v>
      </c>
      <c r="D3" s="60"/>
      <c r="E3" s="60"/>
      <c r="F3" s="58"/>
    </row>
    <row r="4" spans="1:6" ht="20.25">
      <c r="A4" s="410"/>
      <c r="B4" s="443"/>
      <c r="C4" s="431" t="s">
        <v>713</v>
      </c>
      <c r="D4" s="431"/>
      <c r="E4" s="431"/>
      <c r="F4" s="58"/>
    </row>
    <row r="5" spans="1:6">
      <c r="A5" s="421"/>
      <c r="B5" s="444"/>
      <c r="C5" s="2"/>
      <c r="D5" s="2"/>
      <c r="E5" s="2"/>
      <c r="F5" s="2"/>
    </row>
    <row r="6" spans="1:6" ht="30.75" customHeight="1">
      <c r="B6" s="443"/>
      <c r="C6" s="58"/>
      <c r="D6" s="58"/>
      <c r="E6" s="58"/>
      <c r="F6" s="58"/>
    </row>
    <row r="7" spans="1:6" ht="15.75" thickBot="1">
      <c r="B7" s="443"/>
      <c r="C7" s="67"/>
      <c r="D7" s="58"/>
      <c r="E7" s="240" t="s">
        <v>0</v>
      </c>
      <c r="F7" s="58"/>
    </row>
    <row r="8" spans="1:6" s="72" customFormat="1" ht="30.75" customHeight="1" thickBot="1">
      <c r="A8" s="422"/>
      <c r="B8" s="445"/>
      <c r="C8" s="66"/>
      <c r="D8" s="66"/>
      <c r="E8" s="151" t="s">
        <v>238</v>
      </c>
      <c r="F8" s="66"/>
    </row>
    <row r="9" spans="1:6" s="6" customFormat="1" ht="15.75" thickBot="1">
      <c r="A9" s="412"/>
      <c r="B9" s="443"/>
      <c r="C9" s="58"/>
      <c r="D9" s="58"/>
      <c r="E9" s="127" t="str">
        <f>CRY</f>
        <v>2013-14</v>
      </c>
      <c r="F9" s="58"/>
    </row>
    <row r="10" spans="1:6" s="1" customFormat="1" ht="15.75" thickBot="1">
      <c r="A10" s="423"/>
      <c r="B10" s="446"/>
      <c r="C10" s="67"/>
      <c r="D10" s="95" t="s">
        <v>1</v>
      </c>
      <c r="E10" s="68"/>
      <c r="F10" s="67"/>
    </row>
    <row r="11" spans="1:6">
      <c r="B11" s="443"/>
      <c r="C11" s="432" t="s">
        <v>708</v>
      </c>
      <c r="D11" s="89"/>
      <c r="E11" s="441"/>
      <c r="F11" s="58"/>
    </row>
    <row r="12" spans="1:6">
      <c r="A12" s="412" t="s">
        <v>391</v>
      </c>
      <c r="B12" s="447" t="s">
        <v>1054</v>
      </c>
      <c r="C12" s="70" t="s">
        <v>84</v>
      </c>
      <c r="D12" s="9" t="s">
        <v>85</v>
      </c>
      <c r="E12" s="468">
        <v>25523.446190068</v>
      </c>
      <c r="F12" s="58"/>
    </row>
    <row r="13" spans="1:6">
      <c r="B13" s="447"/>
      <c r="C13" s="96"/>
      <c r="D13" s="97"/>
      <c r="E13" s="321"/>
      <c r="F13" s="58"/>
    </row>
    <row r="14" spans="1:6" hidden="1">
      <c r="B14" s="447"/>
      <c r="C14" s="96"/>
      <c r="D14" s="97"/>
      <c r="E14" s="322"/>
      <c r="F14" s="58"/>
    </row>
    <row r="15" spans="1:6" ht="20.100000000000001" customHeight="1">
      <c r="B15" s="443"/>
      <c r="C15" s="83" t="s">
        <v>392</v>
      </c>
      <c r="D15" s="97"/>
      <c r="E15" s="323"/>
      <c r="F15" s="58"/>
    </row>
    <row r="16" spans="1:6">
      <c r="A16" s="412" t="s">
        <v>393</v>
      </c>
      <c r="B16" s="447" t="s">
        <v>1055</v>
      </c>
      <c r="C16" s="84" t="s">
        <v>86</v>
      </c>
      <c r="D16" s="9" t="s">
        <v>85</v>
      </c>
      <c r="E16" s="468">
        <v>5429.7600625256018</v>
      </c>
      <c r="F16" s="58"/>
    </row>
    <row r="17" spans="1:6">
      <c r="A17" s="412" t="s">
        <v>394</v>
      </c>
      <c r="B17" s="447" t="s">
        <v>1056</v>
      </c>
      <c r="C17" s="84" t="s">
        <v>87</v>
      </c>
      <c r="D17" s="9" t="s">
        <v>85</v>
      </c>
      <c r="E17" s="468">
        <v>3968.8795246973109</v>
      </c>
      <c r="F17" s="58"/>
    </row>
    <row r="18" spans="1:6">
      <c r="A18" s="412" t="s">
        <v>395</v>
      </c>
      <c r="B18" s="447" t="s">
        <v>1057</v>
      </c>
      <c r="C18" s="84" t="s">
        <v>88</v>
      </c>
      <c r="D18" s="9" t="s">
        <v>85</v>
      </c>
      <c r="E18" s="468">
        <v>6554.8993065608474</v>
      </c>
      <c r="F18" s="58"/>
    </row>
    <row r="19" spans="1:6">
      <c r="A19" s="412" t="s">
        <v>396</v>
      </c>
      <c r="B19" s="447" t="s">
        <v>1058</v>
      </c>
      <c r="C19" s="84" t="s">
        <v>89</v>
      </c>
      <c r="D19" s="9" t="s">
        <v>85</v>
      </c>
      <c r="E19" s="468">
        <v>8256.4711765638731</v>
      </c>
      <c r="F19" s="58"/>
    </row>
    <row r="20" spans="1:6">
      <c r="A20" s="412" t="s">
        <v>397</v>
      </c>
      <c r="B20" s="447" t="s">
        <v>1059</v>
      </c>
      <c r="C20" s="84" t="s">
        <v>1226</v>
      </c>
      <c r="D20" s="9" t="s">
        <v>85</v>
      </c>
      <c r="E20" s="468">
        <v>1120.8552326689999</v>
      </c>
      <c r="F20" s="58"/>
    </row>
    <row r="21" spans="1:6">
      <c r="A21" s="412" t="s">
        <v>397</v>
      </c>
      <c r="B21" s="447" t="s">
        <v>1227</v>
      </c>
      <c r="C21" s="84" t="s">
        <v>90</v>
      </c>
      <c r="D21" s="9" t="s">
        <v>85</v>
      </c>
      <c r="E21" s="468">
        <v>192.58088705136305</v>
      </c>
      <c r="F21" s="58"/>
    </row>
    <row r="22" spans="1:6">
      <c r="B22" s="447"/>
      <c r="C22" s="96"/>
      <c r="D22" s="97"/>
      <c r="E22" s="321"/>
      <c r="F22" s="58"/>
    </row>
    <row r="23" spans="1:6" ht="20.100000000000001" customHeight="1">
      <c r="B23" s="447"/>
      <c r="C23" s="83" t="s">
        <v>398</v>
      </c>
      <c r="D23" s="97"/>
      <c r="E23" s="323"/>
      <c r="F23" s="58"/>
    </row>
    <row r="24" spans="1:6">
      <c r="A24" s="412" t="s">
        <v>399</v>
      </c>
      <c r="B24" s="447" t="s">
        <v>1060</v>
      </c>
      <c r="C24" s="84" t="s">
        <v>91</v>
      </c>
      <c r="D24" s="9" t="s">
        <v>85</v>
      </c>
      <c r="E24" s="468">
        <v>5087.3925772127859</v>
      </c>
      <c r="F24" s="58"/>
    </row>
    <row r="25" spans="1:6">
      <c r="A25" s="412" t="s">
        <v>400</v>
      </c>
      <c r="B25" s="447" t="s">
        <v>1061</v>
      </c>
      <c r="C25" s="84" t="s">
        <v>92</v>
      </c>
      <c r="D25" s="9" t="s">
        <v>85</v>
      </c>
      <c r="E25" s="468">
        <v>7476.1022619970827</v>
      </c>
      <c r="F25" s="58"/>
    </row>
    <row r="26" spans="1:6">
      <c r="A26" s="412" t="s">
        <v>401</v>
      </c>
      <c r="B26" s="447" t="s">
        <v>1062</v>
      </c>
      <c r="C26" s="84" t="s">
        <v>93</v>
      </c>
      <c r="D26" s="9" t="s">
        <v>85</v>
      </c>
      <c r="E26" s="468">
        <v>12483.739683331529</v>
      </c>
      <c r="F26" s="58"/>
    </row>
    <row r="27" spans="1:6">
      <c r="A27" s="412" t="s">
        <v>402</v>
      </c>
      <c r="B27" s="447" t="s">
        <v>1063</v>
      </c>
      <c r="C27" s="84" t="s">
        <v>94</v>
      </c>
      <c r="D27" s="9" t="s">
        <v>85</v>
      </c>
      <c r="E27" s="468">
        <v>0</v>
      </c>
      <c r="F27" s="58"/>
    </row>
    <row r="28" spans="1:6">
      <c r="B28" s="447"/>
      <c r="C28" s="98"/>
      <c r="D28" s="97"/>
      <c r="E28" s="321"/>
      <c r="F28" s="58"/>
    </row>
    <row r="29" spans="1:6" ht="20.100000000000001" customHeight="1">
      <c r="B29" s="447"/>
      <c r="C29" s="83" t="s">
        <v>403</v>
      </c>
      <c r="D29" s="97"/>
      <c r="E29" s="323"/>
      <c r="F29" s="58"/>
    </row>
    <row r="30" spans="1:6">
      <c r="A30" s="412" t="s">
        <v>404</v>
      </c>
      <c r="B30" s="447" t="s">
        <v>1064</v>
      </c>
      <c r="C30" s="84" t="s">
        <v>95</v>
      </c>
      <c r="D30" s="9" t="s">
        <v>85</v>
      </c>
      <c r="E30" s="468">
        <v>230.55495946652249</v>
      </c>
      <c r="F30" s="58"/>
    </row>
    <row r="31" spans="1:6">
      <c r="A31" s="412" t="s">
        <v>405</v>
      </c>
      <c r="B31" s="447" t="s">
        <v>1065</v>
      </c>
      <c r="C31" s="84" t="s">
        <v>96</v>
      </c>
      <c r="D31" s="9" t="s">
        <v>85</v>
      </c>
      <c r="E31" s="468">
        <v>347.84739389852558</v>
      </c>
      <c r="F31" s="58"/>
    </row>
    <row r="32" spans="1:6">
      <c r="A32" s="412" t="s">
        <v>406</v>
      </c>
      <c r="B32" s="447" t="s">
        <v>1066</v>
      </c>
      <c r="C32" s="84" t="s">
        <v>97</v>
      </c>
      <c r="D32" s="9" t="s">
        <v>85</v>
      </c>
      <c r="E32" s="468">
        <v>749.39740448455029</v>
      </c>
      <c r="F32" s="58"/>
    </row>
    <row r="33" spans="1:6" ht="30">
      <c r="A33" s="412" t="s">
        <v>407</v>
      </c>
      <c r="B33" s="447" t="s">
        <v>1067</v>
      </c>
      <c r="C33" s="84" t="s">
        <v>98</v>
      </c>
      <c r="D33" s="9" t="s">
        <v>85</v>
      </c>
      <c r="E33" s="468">
        <v>0.15076053819985924</v>
      </c>
      <c r="F33" s="58"/>
    </row>
    <row r="34" spans="1:6">
      <c r="A34" s="412" t="s">
        <v>408</v>
      </c>
      <c r="B34" s="447" t="s">
        <v>1068</v>
      </c>
      <c r="C34" s="84" t="s">
        <v>99</v>
      </c>
      <c r="D34" s="9" t="s">
        <v>85</v>
      </c>
      <c r="E34" s="468">
        <v>29.01532790457523</v>
      </c>
      <c r="F34" s="58"/>
    </row>
    <row r="35" spans="1:6">
      <c r="A35" s="412" t="s">
        <v>409</v>
      </c>
      <c r="B35" s="447" t="s">
        <v>1069</v>
      </c>
      <c r="C35" s="84" t="s">
        <v>100</v>
      </c>
      <c r="D35" s="9" t="s">
        <v>85</v>
      </c>
      <c r="E35" s="468">
        <v>119.38384505311619</v>
      </c>
      <c r="F35" s="58"/>
    </row>
    <row r="36" spans="1:6">
      <c r="A36" s="412" t="s">
        <v>410</v>
      </c>
      <c r="B36" s="447" t="s">
        <v>1070</v>
      </c>
      <c r="C36" s="84" t="s">
        <v>101</v>
      </c>
      <c r="D36" s="9" t="s">
        <v>85</v>
      </c>
      <c r="E36" s="468">
        <v>0.44505751315404357</v>
      </c>
      <c r="F36" s="58"/>
    </row>
    <row r="37" spans="1:6">
      <c r="A37" s="412" t="s">
        <v>411</v>
      </c>
      <c r="B37" s="447" t="s">
        <v>1071</v>
      </c>
      <c r="C37" s="84" t="s">
        <v>102</v>
      </c>
      <c r="D37" s="9" t="s">
        <v>85</v>
      </c>
      <c r="E37" s="468">
        <v>16.985842405154571</v>
      </c>
      <c r="F37" s="58"/>
    </row>
    <row r="38" spans="1:6">
      <c r="B38" s="447"/>
      <c r="C38" s="98"/>
      <c r="D38" s="97"/>
      <c r="E38" s="321"/>
      <c r="F38" s="58"/>
    </row>
    <row r="39" spans="1:6" ht="20.100000000000001" customHeight="1">
      <c r="B39" s="447"/>
      <c r="C39" s="83" t="s">
        <v>412</v>
      </c>
      <c r="D39" s="97"/>
      <c r="E39" s="323"/>
      <c r="F39" s="58"/>
    </row>
    <row r="40" spans="1:6">
      <c r="A40" s="412" t="s">
        <v>413</v>
      </c>
      <c r="B40" s="447" t="s">
        <v>1072</v>
      </c>
      <c r="C40" s="84" t="s">
        <v>103</v>
      </c>
      <c r="D40" s="9" t="s">
        <v>85</v>
      </c>
      <c r="E40" s="468">
        <v>8116.8168494416004</v>
      </c>
      <c r="F40" s="58"/>
    </row>
    <row r="41" spans="1:6">
      <c r="A41" s="412" t="s">
        <v>414</v>
      </c>
      <c r="B41" s="447" t="s">
        <v>1073</v>
      </c>
      <c r="C41" s="84" t="s">
        <v>415</v>
      </c>
      <c r="D41" s="9" t="s">
        <v>85</v>
      </c>
      <c r="E41" s="468">
        <v>2767.031318974452</v>
      </c>
      <c r="F41" s="58"/>
    </row>
    <row r="42" spans="1:6">
      <c r="A42" s="412" t="s">
        <v>416</v>
      </c>
      <c r="B42" s="447" t="s">
        <v>1074</v>
      </c>
      <c r="C42" s="99" t="s">
        <v>104</v>
      </c>
      <c r="D42" s="9" t="s">
        <v>85</v>
      </c>
      <c r="E42" s="468">
        <v>10029.978493671999</v>
      </c>
      <c r="F42" s="58"/>
    </row>
    <row r="43" spans="1:6">
      <c r="A43" s="412" t="s">
        <v>417</v>
      </c>
      <c r="B43" s="447" t="s">
        <v>1075</v>
      </c>
      <c r="C43" s="99" t="s">
        <v>105</v>
      </c>
      <c r="D43" s="9" t="s">
        <v>85</v>
      </c>
      <c r="E43" s="468">
        <v>4417.0386409285793</v>
      </c>
      <c r="F43" s="58"/>
    </row>
    <row r="44" spans="1:6" ht="15.75" thickBot="1">
      <c r="A44" s="412" t="s">
        <v>418</v>
      </c>
      <c r="B44" s="447" t="s">
        <v>1076</v>
      </c>
      <c r="C44" s="87" t="s">
        <v>106</v>
      </c>
      <c r="D44" s="88" t="s">
        <v>85</v>
      </c>
      <c r="E44" s="469">
        <v>192.58088705136305</v>
      </c>
      <c r="F44" s="58"/>
    </row>
    <row r="45" spans="1:6" ht="38.25" customHeight="1" thickBot="1">
      <c r="B45" s="447"/>
      <c r="C45" s="100"/>
      <c r="D45" s="101"/>
      <c r="E45" s="442"/>
      <c r="F45" s="58"/>
    </row>
    <row r="46" spans="1:6">
      <c r="B46" s="447"/>
      <c r="C46" s="432" t="s">
        <v>709</v>
      </c>
      <c r="D46" s="102"/>
      <c r="E46" s="331"/>
      <c r="F46" s="58"/>
    </row>
    <row r="47" spans="1:6" ht="20.100000000000001" customHeight="1">
      <c r="B47" s="447"/>
      <c r="C47" s="83" t="s">
        <v>419</v>
      </c>
      <c r="D47" s="97"/>
      <c r="E47" s="325"/>
      <c r="F47" s="58"/>
    </row>
    <row r="48" spans="1:6">
      <c r="A48" s="412" t="s">
        <v>420</v>
      </c>
      <c r="B48" s="447" t="s">
        <v>1077</v>
      </c>
      <c r="C48" s="84" t="s">
        <v>107</v>
      </c>
      <c r="D48" s="9" t="s">
        <v>108</v>
      </c>
      <c r="E48" s="468">
        <v>1463205.1491284599</v>
      </c>
      <c r="F48" s="58"/>
    </row>
    <row r="49" spans="1:6">
      <c r="A49" s="412" t="s">
        <v>421</v>
      </c>
      <c r="B49" s="447" t="s">
        <v>1078</v>
      </c>
      <c r="C49" s="84" t="s">
        <v>422</v>
      </c>
      <c r="D49" s="9" t="s">
        <v>108</v>
      </c>
      <c r="E49" s="468">
        <v>148959.35087154014</v>
      </c>
      <c r="F49" s="58"/>
    </row>
    <row r="50" spans="1:6">
      <c r="A50" s="412" t="s">
        <v>423</v>
      </c>
      <c r="B50" s="447" t="s">
        <v>1079</v>
      </c>
      <c r="C50" s="84" t="s">
        <v>109</v>
      </c>
      <c r="D50" s="9" t="s">
        <v>108</v>
      </c>
      <c r="E50" s="468">
        <v>38307</v>
      </c>
      <c r="F50" s="58"/>
    </row>
    <row r="51" spans="1:6">
      <c r="A51" s="412" t="s">
        <v>424</v>
      </c>
      <c r="B51" s="447" t="s">
        <v>1080</v>
      </c>
      <c r="C51" s="84" t="s">
        <v>110</v>
      </c>
      <c r="D51" s="9" t="s">
        <v>108</v>
      </c>
      <c r="E51" s="468">
        <v>346.5</v>
      </c>
      <c r="F51" s="58"/>
    </row>
    <row r="52" spans="1:6">
      <c r="A52" s="412" t="s">
        <v>425</v>
      </c>
      <c r="B52" s="447" t="s">
        <v>1081</v>
      </c>
      <c r="C52" s="84" t="s">
        <v>111</v>
      </c>
      <c r="D52" s="9" t="s">
        <v>108</v>
      </c>
      <c r="E52" s="468">
        <v>0</v>
      </c>
      <c r="F52" s="58"/>
    </row>
    <row r="53" spans="1:6">
      <c r="A53" s="412" t="s">
        <v>426</v>
      </c>
      <c r="B53" s="447" t="s">
        <v>1082</v>
      </c>
      <c r="C53" s="84" t="s">
        <v>112</v>
      </c>
      <c r="D53" s="9" t="s">
        <v>108</v>
      </c>
      <c r="E53" s="468">
        <v>341.5</v>
      </c>
      <c r="F53" s="58"/>
    </row>
    <row r="54" spans="1:6">
      <c r="A54" s="412" t="s">
        <v>427</v>
      </c>
      <c r="B54" s="447" t="s">
        <v>1083</v>
      </c>
      <c r="C54" s="103" t="s">
        <v>113</v>
      </c>
      <c r="D54" s="9" t="s">
        <v>108</v>
      </c>
      <c r="E54" s="373">
        <f>SUM(E48:E53)</f>
        <v>1651159.5</v>
      </c>
      <c r="F54" s="58"/>
    </row>
    <row r="55" spans="1:6">
      <c r="B55" s="447"/>
      <c r="C55" s="104"/>
      <c r="D55" s="97"/>
      <c r="E55" s="324"/>
      <c r="F55" s="58"/>
    </row>
    <row r="56" spans="1:6" ht="20.100000000000001" customHeight="1">
      <c r="B56" s="447"/>
      <c r="C56" s="83" t="s">
        <v>428</v>
      </c>
      <c r="D56" s="97"/>
      <c r="E56" s="325"/>
      <c r="F56" s="58"/>
    </row>
    <row r="57" spans="1:6">
      <c r="A57" s="412" t="s">
        <v>429</v>
      </c>
      <c r="B57" s="447" t="s">
        <v>1084</v>
      </c>
      <c r="C57" s="84" t="s">
        <v>114</v>
      </c>
      <c r="D57" s="9" t="s">
        <v>108</v>
      </c>
      <c r="E57" s="468">
        <v>30329.608084401196</v>
      </c>
      <c r="F57" s="58"/>
    </row>
    <row r="58" spans="1:6">
      <c r="A58" s="412" t="s">
        <v>430</v>
      </c>
      <c r="B58" s="447" t="s">
        <v>1085</v>
      </c>
      <c r="C58" s="84" t="s">
        <v>115</v>
      </c>
      <c r="D58" s="9" t="s">
        <v>108</v>
      </c>
      <c r="E58" s="468">
        <v>1395548.8598110927</v>
      </c>
      <c r="F58" s="58"/>
    </row>
    <row r="59" spans="1:6">
      <c r="A59" s="412" t="s">
        <v>431</v>
      </c>
      <c r="B59" s="447" t="s">
        <v>1086</v>
      </c>
      <c r="C59" s="84" t="s">
        <v>116</v>
      </c>
      <c r="D59" s="9" t="s">
        <v>108</v>
      </c>
      <c r="E59" s="468">
        <v>222624.93622137103</v>
      </c>
      <c r="F59" s="58"/>
    </row>
    <row r="60" spans="1:6">
      <c r="A60" s="412" t="s">
        <v>432</v>
      </c>
      <c r="B60" s="447" t="s">
        <v>1087</v>
      </c>
      <c r="C60" s="84" t="s">
        <v>117</v>
      </c>
      <c r="D60" s="9" t="s">
        <v>108</v>
      </c>
      <c r="E60" s="468">
        <v>2656.0958831349362</v>
      </c>
      <c r="F60" s="58"/>
    </row>
    <row r="61" spans="1:6">
      <c r="A61" s="412" t="s">
        <v>433</v>
      </c>
      <c r="B61" s="447" t="s">
        <v>1088</v>
      </c>
      <c r="C61" s="103" t="s">
        <v>113</v>
      </c>
      <c r="D61" s="9" t="s">
        <v>108</v>
      </c>
      <c r="E61" s="373">
        <f>SUM(E57:E60)</f>
        <v>1651159.4999999998</v>
      </c>
      <c r="F61" s="58"/>
    </row>
    <row r="62" spans="1:6">
      <c r="B62" s="447"/>
      <c r="C62" s="98"/>
      <c r="D62" s="97"/>
      <c r="E62" s="324"/>
      <c r="F62" s="58"/>
    </row>
    <row r="63" spans="1:6">
      <c r="B63" s="447"/>
      <c r="C63" s="387" t="s">
        <v>1131</v>
      </c>
      <c r="D63" s="105"/>
      <c r="E63" s="326"/>
      <c r="F63" s="58"/>
    </row>
    <row r="64" spans="1:6">
      <c r="A64" s="412" t="s">
        <v>434</v>
      </c>
      <c r="B64" s="443"/>
      <c r="C64" s="111" t="s">
        <v>118</v>
      </c>
      <c r="D64" s="389" t="s">
        <v>108</v>
      </c>
      <c r="E64" s="327"/>
      <c r="F64" s="58"/>
    </row>
    <row r="65" spans="1:6">
      <c r="A65" s="412" t="s">
        <v>435</v>
      </c>
      <c r="B65" s="443"/>
      <c r="C65" s="111" t="s">
        <v>119</v>
      </c>
      <c r="D65" s="389" t="s">
        <v>108</v>
      </c>
      <c r="E65" s="327"/>
      <c r="F65" s="58"/>
    </row>
    <row r="66" spans="1:6">
      <c r="A66" s="412" t="s">
        <v>436</v>
      </c>
      <c r="B66" s="443"/>
      <c r="C66" s="111" t="s">
        <v>120</v>
      </c>
      <c r="D66" s="389" t="s">
        <v>108</v>
      </c>
      <c r="E66" s="327"/>
      <c r="F66" s="58"/>
    </row>
    <row r="67" spans="1:6">
      <c r="A67" s="412" t="s">
        <v>437</v>
      </c>
      <c r="B67" s="443"/>
      <c r="C67" s="111" t="s">
        <v>121</v>
      </c>
      <c r="D67" s="389" t="s">
        <v>108</v>
      </c>
      <c r="E67" s="327"/>
      <c r="F67" s="58"/>
    </row>
    <row r="68" spans="1:6">
      <c r="A68" s="412" t="s">
        <v>438</v>
      </c>
      <c r="B68" s="443"/>
      <c r="C68" s="111" t="s">
        <v>122</v>
      </c>
      <c r="D68" s="389" t="s">
        <v>108</v>
      </c>
      <c r="E68" s="327"/>
      <c r="F68" s="58"/>
    </row>
    <row r="69" spans="1:6">
      <c r="A69" s="412" t="s">
        <v>439</v>
      </c>
      <c r="B69" s="443"/>
      <c r="C69" s="103" t="s">
        <v>113</v>
      </c>
      <c r="D69" s="389" t="s">
        <v>108</v>
      </c>
      <c r="E69" s="373">
        <f>SUM(E64:E68)</f>
        <v>0</v>
      </c>
      <c r="F69" s="58"/>
    </row>
    <row r="70" spans="1:6" s="6" customFormat="1">
      <c r="A70" s="412"/>
      <c r="B70" s="447"/>
      <c r="C70" s="106"/>
      <c r="D70" s="107"/>
      <c r="E70" s="328"/>
    </row>
    <row r="71" spans="1:6" ht="20.100000000000001" customHeight="1">
      <c r="B71" s="443"/>
      <c r="C71" s="83" t="s">
        <v>440</v>
      </c>
      <c r="D71" s="97"/>
      <c r="E71" s="325"/>
      <c r="F71" s="58"/>
    </row>
    <row r="72" spans="1:6">
      <c r="A72" s="412" t="s">
        <v>441</v>
      </c>
      <c r="B72" s="447" t="s">
        <v>1089</v>
      </c>
      <c r="C72" s="111" t="s">
        <v>123</v>
      </c>
      <c r="D72" s="9" t="s">
        <v>108</v>
      </c>
      <c r="E72" s="470">
        <v>341.5</v>
      </c>
      <c r="F72" s="58"/>
    </row>
    <row r="73" spans="1:6">
      <c r="A73" s="412" t="s">
        <v>442</v>
      </c>
      <c r="B73" s="447" t="s">
        <v>1090</v>
      </c>
      <c r="C73" s="111" t="s">
        <v>124</v>
      </c>
      <c r="D73" s="9" t="s">
        <v>108</v>
      </c>
      <c r="E73" s="470">
        <v>17395</v>
      </c>
      <c r="F73" s="58"/>
    </row>
    <row r="74" spans="1:6" ht="15.75" thickBot="1">
      <c r="A74" s="412" t="s">
        <v>443</v>
      </c>
      <c r="B74" s="447" t="s">
        <v>1091</v>
      </c>
      <c r="C74" s="388" t="s">
        <v>125</v>
      </c>
      <c r="D74" s="88" t="s">
        <v>108</v>
      </c>
      <c r="E74" s="471">
        <v>17736.5</v>
      </c>
      <c r="F74" s="58"/>
    </row>
    <row r="75" spans="1:6" s="6" customFormat="1" ht="33.75" customHeight="1" thickBot="1">
      <c r="A75" s="412"/>
      <c r="B75" s="447"/>
      <c r="C75" s="108"/>
      <c r="D75" s="109"/>
      <c r="E75" s="330"/>
    </row>
    <row r="76" spans="1:6" ht="21" customHeight="1">
      <c r="B76" s="447"/>
      <c r="C76" s="432" t="s">
        <v>710</v>
      </c>
      <c r="D76" s="102"/>
      <c r="E76" s="331"/>
      <c r="F76" s="58"/>
    </row>
    <row r="77" spans="1:6" ht="29.25" customHeight="1">
      <c r="B77" s="447"/>
      <c r="C77" s="83" t="s">
        <v>689</v>
      </c>
      <c r="D77" s="97"/>
      <c r="E77" s="325"/>
      <c r="F77" s="58"/>
    </row>
    <row r="78" spans="1:6">
      <c r="A78" s="412" t="s">
        <v>444</v>
      </c>
      <c r="B78" s="447" t="s">
        <v>1092</v>
      </c>
      <c r="C78" s="84" t="s">
        <v>126</v>
      </c>
      <c r="D78" s="9" t="s">
        <v>127</v>
      </c>
      <c r="E78" s="297">
        <v>4976.7047899999998</v>
      </c>
      <c r="F78" s="58"/>
    </row>
    <row r="79" spans="1:6">
      <c r="A79" s="412" t="s">
        <v>445</v>
      </c>
      <c r="B79" s="447" t="s">
        <v>1093</v>
      </c>
      <c r="C79" s="84" t="s">
        <v>133</v>
      </c>
      <c r="D79" s="9" t="s">
        <v>127</v>
      </c>
      <c r="E79" s="297">
        <v>5581.62817</v>
      </c>
      <c r="F79" s="58"/>
    </row>
    <row r="80" spans="1:6">
      <c r="A80" s="412" t="s">
        <v>446</v>
      </c>
      <c r="B80" s="447" t="s">
        <v>1094</v>
      </c>
      <c r="C80" s="84" t="s">
        <v>134</v>
      </c>
      <c r="D80" s="9" t="s">
        <v>127</v>
      </c>
      <c r="E80" s="297">
        <v>5194.9160300000003</v>
      </c>
      <c r="F80" s="58"/>
    </row>
    <row r="81" spans="1:6">
      <c r="A81" s="412" t="s">
        <v>447</v>
      </c>
      <c r="B81" s="447" t="s">
        <v>1095</v>
      </c>
      <c r="C81" s="84" t="s">
        <v>128</v>
      </c>
      <c r="D81" s="9" t="s">
        <v>127</v>
      </c>
      <c r="E81" s="297">
        <v>4248.1061</v>
      </c>
      <c r="F81" s="58"/>
    </row>
    <row r="82" spans="1:6">
      <c r="A82" s="412" t="s">
        <v>448</v>
      </c>
      <c r="B82" s="447" t="s">
        <v>1096</v>
      </c>
      <c r="C82" s="84" t="s">
        <v>129</v>
      </c>
      <c r="D82" s="9" t="s">
        <v>127</v>
      </c>
      <c r="E82" s="297">
        <v>4898.9924899999996</v>
      </c>
      <c r="F82" s="58"/>
    </row>
    <row r="83" spans="1:6">
      <c r="A83" s="412" t="s">
        <v>449</v>
      </c>
      <c r="B83" s="447" t="s">
        <v>1097</v>
      </c>
      <c r="C83" s="84" t="s">
        <v>130</v>
      </c>
      <c r="D83" s="9" t="s">
        <v>127</v>
      </c>
      <c r="E83" s="297">
        <v>4447.8565099999996</v>
      </c>
      <c r="F83" s="58"/>
    </row>
    <row r="84" spans="1:6">
      <c r="B84" s="447"/>
      <c r="C84" s="98"/>
      <c r="D84" s="97"/>
      <c r="E84" s="324"/>
      <c r="F84" s="58"/>
    </row>
    <row r="85" spans="1:6" ht="30" customHeight="1">
      <c r="B85" s="447"/>
      <c r="C85" s="83" t="s">
        <v>690</v>
      </c>
      <c r="D85" s="97"/>
      <c r="E85" s="325"/>
      <c r="F85" s="58"/>
    </row>
    <row r="86" spans="1:6" s="6" customFormat="1">
      <c r="A86" s="412" t="s">
        <v>450</v>
      </c>
      <c r="B86" s="447" t="s">
        <v>1098</v>
      </c>
      <c r="C86" s="84" t="s">
        <v>126</v>
      </c>
      <c r="D86" s="9" t="s">
        <v>127</v>
      </c>
      <c r="E86" s="297">
        <v>5165.4497899999997</v>
      </c>
    </row>
    <row r="87" spans="1:6">
      <c r="A87" s="412" t="s">
        <v>451</v>
      </c>
      <c r="B87" s="447" t="s">
        <v>1099</v>
      </c>
      <c r="C87" s="84" t="s">
        <v>133</v>
      </c>
      <c r="D87" s="9" t="s">
        <v>127</v>
      </c>
      <c r="E87" s="297">
        <v>5768.8851500000001</v>
      </c>
      <c r="F87" s="58"/>
    </row>
    <row r="88" spans="1:6">
      <c r="A88" s="412" t="s">
        <v>452</v>
      </c>
      <c r="B88" s="447" t="s">
        <v>1100</v>
      </c>
      <c r="C88" s="84" t="s">
        <v>134</v>
      </c>
      <c r="D88" s="9" t="s">
        <v>127</v>
      </c>
      <c r="E88" s="297">
        <v>5388.4175999999998</v>
      </c>
      <c r="F88" s="58"/>
    </row>
    <row r="89" spans="1:6">
      <c r="A89" s="412" t="s">
        <v>453</v>
      </c>
      <c r="B89" s="447" t="s">
        <v>1101</v>
      </c>
      <c r="C89" s="84" t="s">
        <v>128</v>
      </c>
      <c r="D89" s="9" t="s">
        <v>127</v>
      </c>
      <c r="E89" s="297">
        <v>4581.7498999999998</v>
      </c>
      <c r="F89" s="58"/>
    </row>
    <row r="90" spans="1:6">
      <c r="A90" s="412" t="s">
        <v>454</v>
      </c>
      <c r="B90" s="447" t="s">
        <v>1102</v>
      </c>
      <c r="C90" s="84" t="s">
        <v>129</v>
      </c>
      <c r="D90" s="9" t="s">
        <v>127</v>
      </c>
      <c r="E90" s="297">
        <v>5284.8129399999998</v>
      </c>
      <c r="F90" s="58"/>
    </row>
    <row r="91" spans="1:6">
      <c r="A91" s="412" t="s">
        <v>455</v>
      </c>
      <c r="B91" s="447" t="s">
        <v>1103</v>
      </c>
      <c r="C91" s="84" t="s">
        <v>130</v>
      </c>
      <c r="D91" s="9" t="s">
        <v>127</v>
      </c>
      <c r="E91" s="297">
        <v>4802.73981</v>
      </c>
      <c r="F91" s="58"/>
    </row>
    <row r="92" spans="1:6">
      <c r="B92" s="447"/>
      <c r="C92" s="98"/>
      <c r="D92" s="97"/>
      <c r="E92" s="324"/>
      <c r="F92" s="58"/>
    </row>
    <row r="93" spans="1:6">
      <c r="B93" s="447"/>
      <c r="C93" s="70" t="s">
        <v>691</v>
      </c>
      <c r="D93" s="97"/>
      <c r="E93" s="325"/>
      <c r="F93" s="58"/>
    </row>
    <row r="94" spans="1:6">
      <c r="A94" s="412" t="s">
        <v>456</v>
      </c>
      <c r="B94" s="447" t="s">
        <v>1104</v>
      </c>
      <c r="C94" s="84" t="s">
        <v>131</v>
      </c>
      <c r="D94" s="9" t="s">
        <v>132</v>
      </c>
      <c r="E94" s="297">
        <v>5272.1227200000003</v>
      </c>
      <c r="F94" s="58"/>
    </row>
    <row r="95" spans="1:6">
      <c r="A95" s="412" t="s">
        <v>457</v>
      </c>
      <c r="B95" s="447" t="s">
        <v>1105</v>
      </c>
      <c r="C95" s="84" t="s">
        <v>133</v>
      </c>
      <c r="D95" s="9" t="s">
        <v>132</v>
      </c>
      <c r="E95" s="297">
        <v>5911.1221999999998</v>
      </c>
      <c r="F95" s="58"/>
    </row>
    <row r="96" spans="1:6">
      <c r="A96" s="412" t="s">
        <v>458</v>
      </c>
      <c r="B96" s="447" t="s">
        <v>1106</v>
      </c>
      <c r="C96" s="84" t="s">
        <v>134</v>
      </c>
      <c r="D96" s="9" t="s">
        <v>132</v>
      </c>
      <c r="E96" s="297">
        <v>5501.6907899999997</v>
      </c>
      <c r="F96" s="58"/>
    </row>
    <row r="97" spans="1:6">
      <c r="A97" s="412" t="s">
        <v>459</v>
      </c>
      <c r="B97" s="447" t="s">
        <v>1107</v>
      </c>
      <c r="C97" s="84" t="s">
        <v>128</v>
      </c>
      <c r="D97" s="9" t="s">
        <v>132</v>
      </c>
      <c r="E97" s="297">
        <v>4536.9639200000001</v>
      </c>
      <c r="F97" s="58"/>
    </row>
    <row r="98" spans="1:6">
      <c r="A98" s="412" t="s">
        <v>460</v>
      </c>
      <c r="B98" s="447" t="s">
        <v>1108</v>
      </c>
      <c r="C98" s="84" t="s">
        <v>129</v>
      </c>
      <c r="D98" s="9" t="s">
        <v>132</v>
      </c>
      <c r="E98" s="297">
        <v>5230.1655899999996</v>
      </c>
      <c r="F98" s="58"/>
    </row>
    <row r="99" spans="1:6">
      <c r="A99" s="412" t="s">
        <v>461</v>
      </c>
      <c r="B99" s="447" t="s">
        <v>1109</v>
      </c>
      <c r="C99" s="84" t="s">
        <v>130</v>
      </c>
      <c r="D99" s="9" t="s">
        <v>132</v>
      </c>
      <c r="E99" s="297">
        <v>4748.7851799999999</v>
      </c>
      <c r="F99" s="58"/>
    </row>
    <row r="100" spans="1:6">
      <c r="B100" s="447"/>
      <c r="C100" s="98"/>
      <c r="D100" s="97"/>
      <c r="E100" s="324"/>
      <c r="F100" s="58"/>
    </row>
    <row r="101" spans="1:6" ht="30" customHeight="1">
      <c r="B101" s="447"/>
      <c r="C101" s="83" t="s">
        <v>692</v>
      </c>
      <c r="D101" s="97"/>
      <c r="E101" s="325"/>
      <c r="F101" s="58"/>
    </row>
    <row r="102" spans="1:6" s="6" customFormat="1">
      <c r="A102" s="412" t="s">
        <v>462</v>
      </c>
      <c r="B102" s="447" t="s">
        <v>1110</v>
      </c>
      <c r="C102" s="84" t="s">
        <v>131</v>
      </c>
      <c r="D102" s="9" t="s">
        <v>132</v>
      </c>
      <c r="E102" s="297">
        <v>5401.6760199999999</v>
      </c>
    </row>
    <row r="103" spans="1:6">
      <c r="A103" s="412" t="s">
        <v>463</v>
      </c>
      <c r="B103" s="447" t="s">
        <v>1111</v>
      </c>
      <c r="C103" s="84" t="s">
        <v>133</v>
      </c>
      <c r="D103" s="9" t="s">
        <v>132</v>
      </c>
      <c r="E103" s="297">
        <v>6035.9395199999999</v>
      </c>
      <c r="F103" s="58"/>
    </row>
    <row r="104" spans="1:6">
      <c r="A104" s="412" t="s">
        <v>464</v>
      </c>
      <c r="B104" s="447" t="s">
        <v>1112</v>
      </c>
      <c r="C104" s="84" t="s">
        <v>134</v>
      </c>
      <c r="D104" s="9" t="s">
        <v>132</v>
      </c>
      <c r="E104" s="297">
        <v>5635.6089499999998</v>
      </c>
      <c r="F104" s="58"/>
    </row>
    <row r="105" spans="1:6">
      <c r="A105" s="412" t="s">
        <v>465</v>
      </c>
      <c r="B105" s="447" t="s">
        <v>1113</v>
      </c>
      <c r="C105" s="84" t="s">
        <v>128</v>
      </c>
      <c r="D105" s="9" t="s">
        <v>132</v>
      </c>
      <c r="E105" s="297">
        <v>4827.8904400000001</v>
      </c>
      <c r="F105" s="58"/>
    </row>
    <row r="106" spans="1:6">
      <c r="A106" s="412" t="s">
        <v>466</v>
      </c>
      <c r="B106" s="447" t="s">
        <v>1114</v>
      </c>
      <c r="C106" s="84" t="s">
        <v>129</v>
      </c>
      <c r="D106" s="9" t="s">
        <v>132</v>
      </c>
      <c r="E106" s="297">
        <v>5571.2774499999996</v>
      </c>
      <c r="F106" s="58"/>
    </row>
    <row r="107" spans="1:6">
      <c r="A107" s="412" t="s">
        <v>467</v>
      </c>
      <c r="B107" s="447" t="s">
        <v>1115</v>
      </c>
      <c r="C107" s="84" t="s">
        <v>130</v>
      </c>
      <c r="D107" s="9" t="s">
        <v>132</v>
      </c>
      <c r="E107" s="297">
        <v>5062.6436400000002</v>
      </c>
      <c r="F107" s="58"/>
    </row>
    <row r="108" spans="1:6">
      <c r="B108" s="447"/>
      <c r="C108" s="98"/>
      <c r="D108" s="97"/>
      <c r="E108" s="324"/>
      <c r="F108" s="58"/>
    </row>
    <row r="109" spans="1:6" ht="20.100000000000001" customHeight="1">
      <c r="B109" s="447"/>
      <c r="C109" s="83" t="s">
        <v>468</v>
      </c>
      <c r="D109" s="97"/>
      <c r="E109" s="325"/>
      <c r="F109" s="58"/>
    </row>
    <row r="110" spans="1:6">
      <c r="A110" s="412" t="s">
        <v>469</v>
      </c>
      <c r="B110" s="447" t="s">
        <v>1116</v>
      </c>
      <c r="C110" s="110" t="s">
        <v>136</v>
      </c>
      <c r="D110" s="9" t="s">
        <v>137</v>
      </c>
      <c r="E110" s="297">
        <v>0.93633235240715773</v>
      </c>
      <c r="F110" s="58"/>
    </row>
    <row r="111" spans="1:6">
      <c r="A111" s="412" t="s">
        <v>470</v>
      </c>
      <c r="B111" s="447" t="s">
        <v>1117</v>
      </c>
      <c r="C111" s="111" t="s">
        <v>138</v>
      </c>
      <c r="D111" s="9" t="s">
        <v>137</v>
      </c>
      <c r="E111" s="329">
        <v>0.77569999999999995</v>
      </c>
      <c r="F111" s="58"/>
    </row>
    <row r="112" spans="1:6">
      <c r="A112" s="412" t="s">
        <v>471</v>
      </c>
      <c r="B112" s="447" t="s">
        <v>1118</v>
      </c>
      <c r="C112" s="111" t="s">
        <v>148</v>
      </c>
      <c r="D112" s="9" t="s">
        <v>137</v>
      </c>
      <c r="E112" s="329"/>
      <c r="F112" s="58"/>
    </row>
    <row r="113" spans="1:6">
      <c r="A113" s="412" t="s">
        <v>472</v>
      </c>
      <c r="B113" s="447" t="s">
        <v>1119</v>
      </c>
      <c r="C113" s="111" t="s">
        <v>147</v>
      </c>
      <c r="D113" s="9" t="s">
        <v>137</v>
      </c>
      <c r="E113" s="329"/>
      <c r="F113" s="58"/>
    </row>
    <row r="114" spans="1:6">
      <c r="A114" s="412" t="s">
        <v>473</v>
      </c>
      <c r="B114" s="447" t="s">
        <v>1120</v>
      </c>
      <c r="C114" s="111" t="s">
        <v>146</v>
      </c>
      <c r="D114" s="9" t="s">
        <v>137</v>
      </c>
      <c r="E114" s="329"/>
      <c r="F114" s="58"/>
    </row>
    <row r="115" spans="1:6">
      <c r="A115" s="412" t="s">
        <v>474</v>
      </c>
      <c r="B115" s="447" t="s">
        <v>1121</v>
      </c>
      <c r="C115" s="111" t="s">
        <v>139</v>
      </c>
      <c r="D115" s="9" t="s">
        <v>137</v>
      </c>
      <c r="E115" s="329">
        <v>0.97529999999999994</v>
      </c>
      <c r="F115" s="58"/>
    </row>
    <row r="116" spans="1:6">
      <c r="A116" s="412" t="s">
        <v>475</v>
      </c>
      <c r="B116" s="447" t="s">
        <v>1122</v>
      </c>
      <c r="C116" s="111" t="s">
        <v>1229</v>
      </c>
      <c r="D116" s="9" t="s">
        <v>137</v>
      </c>
      <c r="E116" s="329">
        <v>0.9</v>
      </c>
      <c r="F116" s="58"/>
    </row>
    <row r="117" spans="1:6">
      <c r="A117" s="412" t="s">
        <v>476</v>
      </c>
      <c r="B117" s="447" t="s">
        <v>1123</v>
      </c>
      <c r="C117" s="111" t="s">
        <v>140</v>
      </c>
      <c r="D117" s="9" t="s">
        <v>137</v>
      </c>
      <c r="E117" s="329">
        <v>0.9</v>
      </c>
      <c r="F117" s="58"/>
    </row>
    <row r="118" spans="1:6">
      <c r="A118" s="412" t="s">
        <v>477</v>
      </c>
      <c r="B118" s="447" t="s">
        <v>1124</v>
      </c>
      <c r="C118" s="111" t="s">
        <v>141</v>
      </c>
      <c r="D118" s="9" t="s">
        <v>137</v>
      </c>
      <c r="E118" s="329">
        <v>0.97699999999999998</v>
      </c>
      <c r="F118" s="58"/>
    </row>
    <row r="119" spans="1:6">
      <c r="A119" s="412" t="s">
        <v>478</v>
      </c>
      <c r="B119" s="447" t="s">
        <v>1125</v>
      </c>
      <c r="C119" s="111" t="s">
        <v>145</v>
      </c>
      <c r="D119" s="9" t="s">
        <v>137</v>
      </c>
      <c r="E119" s="329"/>
      <c r="F119" s="58"/>
    </row>
    <row r="120" spans="1:6">
      <c r="A120" s="412" t="s">
        <v>479</v>
      </c>
      <c r="B120" s="447" t="s">
        <v>1126</v>
      </c>
      <c r="C120" s="111" t="s">
        <v>142</v>
      </c>
      <c r="D120" s="9" t="s">
        <v>137</v>
      </c>
      <c r="E120" s="329">
        <v>0.99139999999999995</v>
      </c>
      <c r="F120" s="58"/>
    </row>
    <row r="121" spans="1:6">
      <c r="A121" s="412" t="s">
        <v>480</v>
      </c>
      <c r="B121" s="447" t="s">
        <v>2251</v>
      </c>
      <c r="C121" s="111" t="s">
        <v>144</v>
      </c>
      <c r="D121" s="9" t="s">
        <v>137</v>
      </c>
      <c r="E121" s="329"/>
      <c r="F121" s="58"/>
    </row>
    <row r="122" spans="1:6">
      <c r="A122" s="412" t="s">
        <v>481</v>
      </c>
      <c r="B122" s="447" t="s">
        <v>2252</v>
      </c>
      <c r="C122" s="111" t="s">
        <v>143</v>
      </c>
      <c r="D122" s="9" t="s">
        <v>137</v>
      </c>
      <c r="E122" s="329">
        <v>0.9637</v>
      </c>
      <c r="F122" s="58"/>
    </row>
    <row r="123" spans="1:6">
      <c r="A123" s="412" t="s">
        <v>481</v>
      </c>
      <c r="B123" s="447" t="s">
        <v>2253</v>
      </c>
      <c r="C123" s="111" t="s">
        <v>1228</v>
      </c>
      <c r="D123" s="9" t="s">
        <v>137</v>
      </c>
      <c r="E123" s="329"/>
      <c r="F123" s="58"/>
    </row>
    <row r="124" spans="1:6">
      <c r="B124" s="447"/>
      <c r="C124" s="74"/>
      <c r="D124" s="9"/>
      <c r="E124" s="332"/>
      <c r="F124" s="58"/>
    </row>
    <row r="125" spans="1:6" ht="20.100000000000001" customHeight="1">
      <c r="B125" s="447"/>
      <c r="C125" s="83" t="s">
        <v>482</v>
      </c>
      <c r="D125" s="97"/>
      <c r="E125" s="325"/>
      <c r="F125" s="58"/>
    </row>
    <row r="126" spans="1:6">
      <c r="A126" s="412" t="s">
        <v>483</v>
      </c>
      <c r="B126" s="447" t="s">
        <v>1127</v>
      </c>
      <c r="C126" s="84" t="s">
        <v>149</v>
      </c>
      <c r="D126" s="9" t="s">
        <v>127</v>
      </c>
      <c r="E126" s="468">
        <v>0</v>
      </c>
      <c r="F126" s="58"/>
    </row>
    <row r="127" spans="1:6">
      <c r="A127" s="412" t="s">
        <v>484</v>
      </c>
      <c r="B127" s="447" t="s">
        <v>1128</v>
      </c>
      <c r="C127" s="84" t="s">
        <v>150</v>
      </c>
      <c r="D127" s="9" t="s">
        <v>127</v>
      </c>
      <c r="E127" s="468">
        <v>675.80408333333344</v>
      </c>
      <c r="F127" s="58"/>
    </row>
    <row r="128" spans="1:6" ht="20.100000000000001" customHeight="1">
      <c r="B128" s="447"/>
      <c r="C128" s="83" t="s">
        <v>485</v>
      </c>
      <c r="D128" s="97"/>
      <c r="E128" s="333"/>
      <c r="F128" s="58"/>
    </row>
    <row r="129" spans="1:6">
      <c r="A129" s="412" t="s">
        <v>486</v>
      </c>
      <c r="B129" s="447" t="s">
        <v>1129</v>
      </c>
      <c r="C129" s="84" t="s">
        <v>149</v>
      </c>
      <c r="D129" s="9" t="s">
        <v>132</v>
      </c>
      <c r="E129" s="468">
        <v>0</v>
      </c>
      <c r="F129" s="58"/>
    </row>
    <row r="130" spans="1:6" ht="15.75" thickBot="1">
      <c r="A130" s="412" t="s">
        <v>487</v>
      </c>
      <c r="B130" s="447" t="s">
        <v>1130</v>
      </c>
      <c r="C130" s="87" t="s">
        <v>150</v>
      </c>
      <c r="D130" s="88" t="s">
        <v>132</v>
      </c>
      <c r="E130" s="469">
        <v>3627.4041840426712</v>
      </c>
      <c r="F130" s="58"/>
    </row>
    <row r="131" spans="1:6">
      <c r="C131" s="58"/>
      <c r="D131" s="58"/>
      <c r="E131" s="58"/>
      <c r="F131" s="58"/>
    </row>
    <row r="132" spans="1:6">
      <c r="C132" s="58"/>
      <c r="D132" s="58"/>
      <c r="E132" s="58"/>
      <c r="F132" s="58"/>
    </row>
    <row r="133" spans="1:6">
      <c r="C133" s="58"/>
      <c r="D133" s="58"/>
      <c r="E133" s="58"/>
      <c r="F133" s="58"/>
    </row>
    <row r="134" spans="1:6">
      <c r="C134" s="58"/>
      <c r="D134" s="58"/>
      <c r="E134" s="58"/>
      <c r="F134" s="58"/>
    </row>
    <row r="135" spans="1:6">
      <c r="C135" s="58"/>
      <c r="D135" s="58"/>
      <c r="E135" s="58"/>
      <c r="F135" s="58"/>
    </row>
    <row r="136" spans="1:6">
      <c r="C136" s="58"/>
      <c r="D136" s="58"/>
      <c r="E136" s="58"/>
      <c r="F136" s="58"/>
    </row>
    <row r="137" spans="1:6">
      <c r="C137" s="58"/>
      <c r="D137" s="58"/>
      <c r="E137" s="58"/>
      <c r="F137" s="58"/>
    </row>
    <row r="138" spans="1:6">
      <c r="C138" s="58"/>
      <c r="D138" s="58"/>
      <c r="E138" s="58"/>
      <c r="F138" s="58"/>
    </row>
    <row r="139" spans="1:6">
      <c r="C139" s="58"/>
      <c r="D139" s="58"/>
      <c r="E139" s="58"/>
      <c r="F139" s="58"/>
    </row>
    <row r="140" spans="1:6">
      <c r="C140" s="58"/>
      <c r="D140" s="58"/>
      <c r="E140" s="58"/>
      <c r="F140" s="58"/>
    </row>
    <row r="141" spans="1:6">
      <c r="C141" s="58"/>
      <c r="D141" s="58"/>
      <c r="E141" s="58"/>
      <c r="F141" s="58"/>
    </row>
    <row r="142" spans="1:6">
      <c r="C142" s="58"/>
      <c r="D142" s="58"/>
      <c r="E142" s="58"/>
      <c r="F142" s="58"/>
    </row>
    <row r="143" spans="1:6">
      <c r="C143" s="58"/>
      <c r="D143" s="58"/>
      <c r="E143" s="58"/>
      <c r="F143" s="58"/>
    </row>
    <row r="144" spans="1:6">
      <c r="C144" s="58"/>
      <c r="D144" s="58"/>
      <c r="E144" s="58"/>
      <c r="F144" s="58"/>
    </row>
    <row r="145" spans="3:6">
      <c r="C145" s="58"/>
      <c r="D145" s="58"/>
      <c r="E145" s="58"/>
      <c r="F145" s="58"/>
    </row>
    <row r="146" spans="3:6">
      <c r="C146" s="58"/>
      <c r="D146" s="58"/>
      <c r="E146" s="58"/>
      <c r="F146" s="58"/>
    </row>
    <row r="147" spans="3:6">
      <c r="C147" s="58"/>
      <c r="D147" s="58"/>
      <c r="E147" s="58"/>
      <c r="F147" s="58"/>
    </row>
    <row r="148" spans="3:6">
      <c r="C148" s="58"/>
      <c r="D148" s="58"/>
      <c r="E148" s="58"/>
      <c r="F148" s="58"/>
    </row>
    <row r="149" spans="3:6">
      <c r="C149" s="58"/>
      <c r="D149" s="58"/>
      <c r="E149" s="58"/>
      <c r="F149" s="58"/>
    </row>
    <row r="150" spans="3:6">
      <c r="C150" s="58"/>
      <c r="D150" s="58"/>
      <c r="E150" s="58"/>
      <c r="F150" s="58"/>
    </row>
    <row r="151" spans="3:6">
      <c r="C151" s="58"/>
      <c r="D151" s="58"/>
      <c r="E151" s="58"/>
      <c r="F151" s="58"/>
    </row>
    <row r="152" spans="3:6">
      <c r="C152" s="58"/>
      <c r="D152" s="58"/>
      <c r="E152" s="58"/>
      <c r="F152" s="58"/>
    </row>
    <row r="153" spans="3:6">
      <c r="C153" s="58"/>
      <c r="D153" s="58"/>
      <c r="E153" s="58"/>
      <c r="F153" s="58"/>
    </row>
    <row r="154" spans="3:6">
      <c r="C154" s="58"/>
      <c r="D154" s="58"/>
      <c r="E154" s="58"/>
      <c r="F154" s="58"/>
    </row>
    <row r="155" spans="3:6">
      <c r="C155" s="58"/>
      <c r="D155" s="58"/>
      <c r="E155" s="58"/>
      <c r="F155" s="58"/>
    </row>
    <row r="156" spans="3:6">
      <c r="C156" s="58"/>
      <c r="D156" s="58"/>
      <c r="E156" s="58"/>
      <c r="F156" s="58"/>
    </row>
    <row r="157" spans="3:6">
      <c r="C157" s="58"/>
      <c r="D157" s="58"/>
      <c r="E157" s="58"/>
      <c r="F157" s="58"/>
    </row>
    <row r="158" spans="3:6">
      <c r="C158" s="58"/>
      <c r="D158" s="58"/>
      <c r="E158" s="58"/>
      <c r="F158" s="58"/>
    </row>
    <row r="159" spans="3:6">
      <c r="C159" s="58"/>
      <c r="D159" s="58"/>
      <c r="E159" s="58"/>
      <c r="F159" s="58"/>
    </row>
    <row r="160" spans="3:6">
      <c r="C160" s="58"/>
      <c r="D160" s="58"/>
      <c r="E160" s="58"/>
      <c r="F160" s="58"/>
    </row>
    <row r="161" spans="3:6">
      <c r="C161" s="58"/>
      <c r="D161" s="58"/>
      <c r="E161" s="58"/>
      <c r="F161" s="58"/>
    </row>
    <row r="162" spans="3:6">
      <c r="C162" s="58"/>
      <c r="D162" s="58"/>
      <c r="E162" s="58"/>
      <c r="F162" s="58"/>
    </row>
    <row r="163" spans="3:6">
      <c r="C163" s="58"/>
      <c r="D163" s="58"/>
      <c r="E163" s="58"/>
      <c r="F163" s="58"/>
    </row>
    <row r="164" spans="3:6">
      <c r="C164" s="58"/>
      <c r="D164" s="58"/>
      <c r="E164" s="58"/>
      <c r="F164" s="58"/>
    </row>
    <row r="165" spans="3:6">
      <c r="C165" s="58"/>
      <c r="D165" s="58"/>
      <c r="E165" s="58"/>
      <c r="F165" s="58"/>
    </row>
    <row r="166" spans="3:6">
      <c r="C166" s="58"/>
      <c r="D166" s="58"/>
      <c r="E166" s="58"/>
      <c r="F166" s="58"/>
    </row>
    <row r="167" spans="3:6">
      <c r="C167" s="58"/>
      <c r="D167" s="58"/>
      <c r="E167" s="58"/>
      <c r="F167" s="58"/>
    </row>
    <row r="168" spans="3:6">
      <c r="C168" s="58"/>
      <c r="D168" s="58"/>
      <c r="E168" s="58"/>
      <c r="F168" s="58"/>
    </row>
    <row r="169" spans="3:6">
      <c r="C169" s="58"/>
      <c r="D169" s="58"/>
      <c r="E169" s="58"/>
      <c r="F169" s="58"/>
    </row>
    <row r="170" spans="3:6">
      <c r="C170" s="58"/>
      <c r="D170" s="58"/>
      <c r="E170" s="58"/>
      <c r="F170" s="58"/>
    </row>
    <row r="171" spans="3:6">
      <c r="C171" s="58"/>
      <c r="D171" s="58"/>
      <c r="E171" s="58"/>
      <c r="F171" s="58"/>
    </row>
    <row r="172" spans="3:6">
      <c r="C172" s="58"/>
      <c r="D172" s="58"/>
      <c r="E172" s="58"/>
      <c r="F172" s="58"/>
    </row>
    <row r="173" spans="3:6">
      <c r="C173" s="58"/>
      <c r="D173" s="58"/>
      <c r="E173" s="58"/>
      <c r="F173" s="58"/>
    </row>
    <row r="174" spans="3:6">
      <c r="C174" s="58"/>
      <c r="D174" s="58"/>
      <c r="E174" s="58"/>
      <c r="F174" s="58"/>
    </row>
    <row r="175" spans="3:6">
      <c r="C175" s="58"/>
      <c r="D175" s="58"/>
      <c r="E175" s="58"/>
      <c r="F175" s="58"/>
    </row>
    <row r="176" spans="3:6">
      <c r="C176" s="58"/>
      <c r="D176" s="58"/>
      <c r="E176" s="58"/>
      <c r="F176" s="58"/>
    </row>
    <row r="177" spans="3:6">
      <c r="C177" s="58"/>
      <c r="D177" s="58"/>
      <c r="E177" s="58"/>
      <c r="F177" s="58"/>
    </row>
    <row r="178" spans="3:6">
      <c r="C178" s="58"/>
      <c r="D178" s="58"/>
      <c r="E178" s="58"/>
      <c r="F178" s="58"/>
    </row>
    <row r="179" spans="3:6">
      <c r="C179" s="58"/>
      <c r="D179" s="58"/>
      <c r="E179" s="58"/>
      <c r="F179" s="58"/>
    </row>
    <row r="180" spans="3:6">
      <c r="C180" s="58"/>
      <c r="D180" s="58"/>
      <c r="E180" s="58"/>
      <c r="F180" s="58"/>
    </row>
    <row r="181" spans="3:6">
      <c r="C181" s="58"/>
      <c r="D181" s="58"/>
      <c r="E181" s="58"/>
      <c r="F181" s="58"/>
    </row>
    <row r="182" spans="3:6">
      <c r="C182" s="58"/>
      <c r="D182" s="58"/>
      <c r="E182" s="58"/>
      <c r="F182" s="58"/>
    </row>
    <row r="183" spans="3:6">
      <c r="C183" s="58"/>
      <c r="D183" s="58"/>
      <c r="E183" s="58"/>
      <c r="F183" s="58"/>
    </row>
    <row r="184" spans="3:6">
      <c r="C184" s="58"/>
      <c r="D184" s="58"/>
      <c r="E184" s="58"/>
      <c r="F184" s="58"/>
    </row>
    <row r="185" spans="3:6">
      <c r="C185" s="58"/>
      <c r="D185" s="58"/>
      <c r="E185" s="58"/>
      <c r="F185" s="58"/>
    </row>
    <row r="186" spans="3:6">
      <c r="C186" s="58"/>
      <c r="D186" s="58"/>
      <c r="E186" s="58"/>
      <c r="F186" s="58"/>
    </row>
    <row r="187" spans="3:6">
      <c r="C187" s="58"/>
      <c r="D187" s="58"/>
      <c r="E187" s="58"/>
      <c r="F187" s="58"/>
    </row>
    <row r="188" spans="3:6">
      <c r="C188" s="58"/>
      <c r="D188" s="58"/>
      <c r="E188" s="58"/>
      <c r="F188" s="58"/>
    </row>
    <row r="189" spans="3:6">
      <c r="C189" s="58"/>
      <c r="D189" s="58"/>
      <c r="E189" s="58"/>
      <c r="F189" s="58"/>
    </row>
    <row r="190" spans="3:6">
      <c r="C190" s="58"/>
      <c r="D190" s="58"/>
      <c r="E190" s="58"/>
      <c r="F190" s="58"/>
    </row>
    <row r="191" spans="3:6">
      <c r="C191" s="58"/>
      <c r="D191" s="58"/>
      <c r="E191" s="58"/>
      <c r="F191" s="58"/>
    </row>
    <row r="192" spans="3:6">
      <c r="C192" s="58"/>
      <c r="D192" s="58"/>
      <c r="E192" s="58"/>
      <c r="F192" s="58"/>
    </row>
    <row r="193" spans="3:6">
      <c r="C193" s="58"/>
      <c r="D193" s="58"/>
      <c r="E193" s="58"/>
      <c r="F193" s="58"/>
    </row>
    <row r="194" spans="3:6">
      <c r="C194" s="58"/>
      <c r="D194" s="58"/>
      <c r="E194" s="58"/>
      <c r="F194" s="58"/>
    </row>
    <row r="195" spans="3:6">
      <c r="C195" s="58"/>
      <c r="D195" s="58"/>
      <c r="E195" s="58"/>
      <c r="F195" s="58"/>
    </row>
    <row r="196" spans="3:6">
      <c r="C196" s="58"/>
      <c r="D196" s="58"/>
      <c r="E196" s="58"/>
      <c r="F196" s="58"/>
    </row>
    <row r="197" spans="3:6">
      <c r="C197" s="58"/>
      <c r="D197" s="58"/>
      <c r="E197" s="58"/>
      <c r="F197" s="58"/>
    </row>
    <row r="198" spans="3:6">
      <c r="C198" s="58"/>
      <c r="D198" s="58"/>
      <c r="E198" s="58"/>
      <c r="F198" s="58"/>
    </row>
    <row r="199" spans="3:6">
      <c r="C199" s="58"/>
      <c r="D199" s="58"/>
      <c r="E199" s="58"/>
      <c r="F199" s="58"/>
    </row>
    <row r="200" spans="3:6">
      <c r="C200" s="58"/>
      <c r="D200" s="58"/>
      <c r="E200" s="58"/>
      <c r="F200" s="58"/>
    </row>
    <row r="201" spans="3:6">
      <c r="C201" s="58"/>
      <c r="D201" s="58"/>
      <c r="E201" s="58"/>
      <c r="F201" s="58"/>
    </row>
    <row r="202" spans="3:6">
      <c r="C202" s="58"/>
      <c r="D202" s="58"/>
      <c r="E202" s="58"/>
      <c r="F202" s="58"/>
    </row>
    <row r="203" spans="3:6">
      <c r="C203" s="58"/>
      <c r="D203" s="58"/>
      <c r="E203" s="58"/>
      <c r="F203" s="58"/>
    </row>
    <row r="204" spans="3:6">
      <c r="C204" s="58"/>
      <c r="D204" s="58"/>
      <c r="E204" s="58"/>
      <c r="F204" s="58"/>
    </row>
    <row r="205" spans="3:6">
      <c r="C205" s="58"/>
      <c r="D205" s="58"/>
      <c r="E205" s="58"/>
      <c r="F205" s="58"/>
    </row>
    <row r="206" spans="3:6">
      <c r="C206" s="58"/>
      <c r="D206" s="58"/>
      <c r="E206" s="58"/>
      <c r="F206" s="58"/>
    </row>
    <row r="207" spans="3:6">
      <c r="C207" s="58"/>
      <c r="D207" s="58"/>
      <c r="E207" s="58"/>
      <c r="F207" s="58"/>
    </row>
    <row r="208" spans="3:6">
      <c r="C208" s="58"/>
      <c r="D208" s="58"/>
      <c r="E208" s="58"/>
      <c r="F208" s="58"/>
    </row>
    <row r="209" spans="3:6">
      <c r="C209" s="58"/>
      <c r="D209" s="58"/>
      <c r="E209" s="58"/>
      <c r="F209" s="58"/>
    </row>
    <row r="210" spans="3:6">
      <c r="C210" s="58"/>
      <c r="D210" s="58"/>
      <c r="E210" s="58"/>
      <c r="F210" s="58"/>
    </row>
    <row r="211" spans="3:6">
      <c r="C211" s="58"/>
      <c r="D211" s="58"/>
      <c r="E211" s="58"/>
      <c r="F211" s="58"/>
    </row>
    <row r="212" spans="3:6">
      <c r="C212" s="58"/>
      <c r="D212" s="58"/>
      <c r="E212" s="58"/>
      <c r="F212" s="58"/>
    </row>
    <row r="213" spans="3:6">
      <c r="C213" s="58"/>
      <c r="D213" s="58"/>
      <c r="E213" s="58"/>
      <c r="F213" s="58"/>
    </row>
    <row r="214" spans="3:6">
      <c r="C214" s="58"/>
      <c r="D214" s="58"/>
      <c r="E214" s="58"/>
      <c r="F214" s="58"/>
    </row>
    <row r="215" spans="3:6">
      <c r="C215" s="58"/>
      <c r="D215" s="58"/>
      <c r="E215" s="58"/>
      <c r="F215" s="58"/>
    </row>
    <row r="216" spans="3:6">
      <c r="C216" s="58"/>
      <c r="D216" s="58"/>
      <c r="E216" s="58"/>
      <c r="F216" s="58"/>
    </row>
    <row r="217" spans="3:6">
      <c r="C217" s="58"/>
      <c r="D217" s="58"/>
      <c r="E217" s="58"/>
      <c r="F217" s="58"/>
    </row>
    <row r="218" spans="3:6">
      <c r="C218" s="58"/>
      <c r="D218" s="58"/>
      <c r="E218" s="58"/>
      <c r="F218" s="58"/>
    </row>
    <row r="219" spans="3:6">
      <c r="C219" s="58"/>
      <c r="D219" s="58"/>
      <c r="E219" s="58"/>
      <c r="F219" s="58"/>
    </row>
    <row r="220" spans="3:6">
      <c r="C220" s="58"/>
      <c r="D220" s="58"/>
      <c r="E220" s="58"/>
      <c r="F220" s="58"/>
    </row>
    <row r="221" spans="3:6">
      <c r="C221" s="58"/>
      <c r="D221" s="58"/>
      <c r="E221" s="58"/>
      <c r="F221" s="58"/>
    </row>
    <row r="222" spans="3:6">
      <c r="C222" s="58"/>
      <c r="D222" s="58"/>
      <c r="E222" s="58"/>
      <c r="F222" s="58"/>
    </row>
    <row r="223" spans="3:6">
      <c r="C223" s="58"/>
      <c r="D223" s="58"/>
      <c r="E223" s="58"/>
      <c r="F223" s="58"/>
    </row>
    <row r="224" spans="3:6">
      <c r="C224" s="58"/>
      <c r="D224" s="58"/>
      <c r="E224" s="58"/>
      <c r="F224" s="58"/>
    </row>
    <row r="225" spans="3:6">
      <c r="C225" s="58"/>
      <c r="D225" s="58"/>
      <c r="E225" s="58"/>
      <c r="F225" s="58"/>
    </row>
    <row r="226" spans="3:6">
      <c r="C226" s="58"/>
      <c r="D226" s="58"/>
      <c r="E226" s="58"/>
      <c r="F226" s="58"/>
    </row>
    <row r="227" spans="3:6">
      <c r="C227" s="58"/>
      <c r="D227" s="58"/>
      <c r="E227" s="58"/>
      <c r="F227" s="58"/>
    </row>
    <row r="228" spans="3:6">
      <c r="C228" s="58"/>
      <c r="D228" s="58"/>
      <c r="E228" s="58"/>
      <c r="F228" s="58"/>
    </row>
    <row r="229" spans="3:6">
      <c r="C229" s="58"/>
      <c r="D229" s="58"/>
      <c r="E229" s="58"/>
      <c r="F229" s="58"/>
    </row>
    <row r="230" spans="3:6">
      <c r="C230" s="58"/>
      <c r="D230" s="58"/>
      <c r="E230" s="58"/>
      <c r="F230" s="58"/>
    </row>
    <row r="231" spans="3:6">
      <c r="C231" s="58"/>
      <c r="D231" s="58"/>
      <c r="E231" s="58"/>
      <c r="F231" s="58"/>
    </row>
    <row r="232" spans="3:6">
      <c r="C232" s="58"/>
      <c r="D232" s="58"/>
      <c r="E232" s="58"/>
      <c r="F232" s="58"/>
    </row>
    <row r="233" spans="3:6">
      <c r="C233" s="58"/>
      <c r="D233" s="58"/>
      <c r="E233" s="58"/>
      <c r="F233" s="58"/>
    </row>
    <row r="234" spans="3:6">
      <c r="C234" s="58"/>
      <c r="D234" s="58"/>
      <c r="E234" s="58"/>
      <c r="F234" s="58"/>
    </row>
    <row r="235" spans="3:6">
      <c r="C235" s="58"/>
      <c r="D235" s="58"/>
      <c r="E235" s="58"/>
      <c r="F235" s="58"/>
    </row>
    <row r="236" spans="3:6">
      <c r="C236" s="58"/>
      <c r="D236" s="58"/>
      <c r="E236" s="58"/>
      <c r="F236" s="58"/>
    </row>
    <row r="237" spans="3:6">
      <c r="C237" s="58"/>
      <c r="D237" s="58"/>
      <c r="E237" s="58"/>
      <c r="F237" s="58"/>
    </row>
    <row r="238" spans="3:6">
      <c r="C238" s="58"/>
      <c r="D238" s="58"/>
      <c r="E238" s="58"/>
      <c r="F238" s="58"/>
    </row>
    <row r="239" spans="3:6">
      <c r="C239" s="58"/>
      <c r="D239" s="58"/>
      <c r="E239" s="58"/>
      <c r="F239" s="58"/>
    </row>
    <row r="240" spans="3:6">
      <c r="C240" s="58"/>
      <c r="D240" s="58"/>
      <c r="E240" s="58"/>
      <c r="F240" s="58"/>
    </row>
    <row r="241" spans="3:6">
      <c r="C241" s="58"/>
      <c r="D241" s="58"/>
      <c r="E241" s="58"/>
      <c r="F241" s="58"/>
    </row>
    <row r="242" spans="3:6">
      <c r="C242" s="58"/>
      <c r="D242" s="58"/>
      <c r="E242" s="58"/>
      <c r="F242" s="58"/>
    </row>
    <row r="243" spans="3:6">
      <c r="C243" s="58"/>
      <c r="D243" s="58"/>
      <c r="E243" s="58"/>
      <c r="F243" s="58"/>
    </row>
    <row r="244" spans="3:6">
      <c r="C244" s="58"/>
      <c r="D244" s="58"/>
      <c r="E244" s="58"/>
      <c r="F244" s="58"/>
    </row>
    <row r="245" spans="3:6">
      <c r="C245" s="58"/>
      <c r="D245" s="58"/>
      <c r="E245" s="58"/>
      <c r="F245" s="58"/>
    </row>
    <row r="246" spans="3:6">
      <c r="C246" s="58"/>
      <c r="D246" s="58"/>
      <c r="E246" s="58"/>
      <c r="F246" s="58"/>
    </row>
    <row r="247" spans="3:6">
      <c r="C247" s="58"/>
      <c r="D247" s="58"/>
      <c r="E247" s="58"/>
      <c r="F247" s="58"/>
    </row>
    <row r="248" spans="3:6">
      <c r="C248" s="58"/>
      <c r="D248" s="58"/>
      <c r="E248" s="58"/>
      <c r="F248" s="58"/>
    </row>
  </sheetData>
  <sheetProtection algorithmName="SHA-256" hashValue="qFLdfi7WCZFypfDtzB7Uyxfo2G1nowmhG3XM/9bd7cU=" saltValue="FPUbEb+bRPLwwFpKGDw3pw==" spinCount="100000" sheet="1" objects="1" scenarios="1"/>
  <customSheetViews>
    <customSheetView guid="{A51AB549-0C42-4B85-8423-1452DFE041BF}" scale="85" fitToPage="1" hiddenRows="1" hiddenColumns="1" topLeftCell="B15">
      <selection activeCell="E123" sqref="E123"/>
      <pageMargins left="0.7" right="0.7" top="0.75" bottom="0.75" header="0.3" footer="0.3"/>
      <pageSetup paperSize="8" scale="55" fitToHeight="0" orientation="landscape" r:id="rId1"/>
    </customSheetView>
    <customSheetView guid="{376F5C1D-6F31-4243-BDBE-8E248ECE15A1}" scale="85" fitToPage="1" hiddenRows="1" hiddenColumns="1" topLeftCell="B15">
      <selection activeCell="E123" sqref="E123"/>
      <pageMargins left="0.7" right="0.7" top="0.75" bottom="0.75" header="0.3" footer="0.3"/>
      <pageSetup paperSize="8" scale="55" fitToHeight="0" orientation="landscape" r:id="rId2"/>
    </customSheetView>
    <customSheetView guid="{56C267AF-E851-104A-B74F-AA51C7FE6055}" scale="85" fitToPage="1" hiddenRows="1" hiddenColumns="1" topLeftCell="B15">
      <selection activeCell="E123" sqref="E123"/>
      <pageMargins left="0.7" right="0.7" top="0.75" bottom="0.75" header="0.3" footer="0.3"/>
      <pageSetup paperSize="8" scale="55" fitToHeight="0" orientation="landscape" r:id="rId3"/>
    </customSheetView>
  </customSheetViews>
  <dataValidations count="9">
    <dataValidation type="decimal" operator="greaterThanOrEqual" allowBlank="1" showInputMessage="1" showErrorMessage="1" errorTitle="Unmetered supply" error="Must be a number" promptTitle="Unmetered supply" prompt="Enter value" sqref="E72:E74">
      <formula1>0</formula1>
    </dataValidation>
    <dataValidation type="decimal" operator="greaterThanOrEqual" allowBlank="1" showInputMessage="1" showErrorMessage="1" errorTitle="Demand supplied" error="Must be a number" promptTitle="Demand supplied" prompt="Enter value in MW" sqref="E126:E127">
      <formula1>0</formula1>
    </dataValidation>
    <dataValidation type="decimal" operator="greaterThanOrEqual" allowBlank="1" showInputMessage="1" showErrorMessage="1" errorTitle="Demand supplied" error="Must be a number" promptTitle="Demand supplied" prompt="Enter value in MVA" sqref="E129:E130">
      <formula1>0</formula1>
    </dataValidation>
    <dataValidation type="decimal" operator="greaterThanOrEqual" allowBlank="1" showInputMessage="1" showErrorMessage="1" errorTitle="Power factor" error="Must be a number" promptTitle="Power factor" prompt="Enter value for power factor" sqref="E110:E123">
      <formula1>0</formula1>
    </dataValidation>
    <dataValidation type="decimal" operator="greaterThanOrEqual" allowBlank="1" showInputMessage="1" showErrorMessage="1" errorTitle="System demand" error="Must be a number" promptTitle="System demand" prompt="Enter value in MVA" sqref="E94:E99 E102:E107">
      <formula1>0</formula1>
    </dataValidation>
    <dataValidation type="decimal" operator="greaterThanOrEqual" allowBlank="1" showInputMessage="1" showErrorMessage="1" errorTitle="System demand" error="Must be a number" promptTitle="System demand" prompt="Enter value in MW" sqref="E78:E83 E86:E91">
      <formula1>0</formula1>
    </dataValidation>
    <dataValidation type="custom" operator="greaterThanOrEqual" allowBlank="1" showInputMessage="1" showErrorMessage="1" errorTitle="Customer numbers" error="Must be a number" promptTitle="Customer numbers" prompt="Enter value" sqref="E48:E54 E64:E69">
      <formula1>ISNUMBER(E48)</formula1>
    </dataValidation>
    <dataValidation type="custom" operator="greaterThanOrEqual" allowBlank="1" showInputMessage="1" showErrorMessage="1" errorTitle="Energy" error="Must be a number" promptTitle="Energy" prompt="Enter value in GWh" sqref="E12 E40:E44 E24:E27 E30:E37 E16:E21">
      <formula1>ISNUMBER(E12)</formula1>
    </dataValidation>
    <dataValidation type="custom" allowBlank="1" showInputMessage="1" showErrorMessage="1" error="Must be a number" promptTitle="Customer numbers" prompt="Enter value" sqref="E57:E61">
      <formula1>ISNUMBER(E57)</formula1>
    </dataValidation>
  </dataValidations>
  <pageMargins left="0.7" right="0.7" top="0.75" bottom="0.75" header="0.3" footer="0.3"/>
  <pageSetup paperSize="8" scale="55" fitToHeight="0" orientation="landscape"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1">
    <tabColor theme="6"/>
    <pageSetUpPr fitToPage="1"/>
  </sheetPr>
  <dimension ref="A1:F395"/>
  <sheetViews>
    <sheetView topLeftCell="B13" zoomScale="85" zoomScaleNormal="85" workbookViewId="0">
      <selection activeCell="H49" sqref="H49"/>
    </sheetView>
  </sheetViews>
  <sheetFormatPr defaultColWidth="8.85546875" defaultRowHeight="15"/>
  <cols>
    <col min="1" max="1" width="20.85546875" style="412" hidden="1" customWidth="1"/>
    <col min="2" max="2" width="25.140625" style="392" customWidth="1"/>
    <col min="3" max="3" width="107.7109375" customWidth="1"/>
    <col min="5" max="5" width="21.42578125" customWidth="1"/>
    <col min="6" max="6" width="9.140625" style="58"/>
  </cols>
  <sheetData>
    <row r="1" spans="1:6" ht="21">
      <c r="A1" s="410"/>
      <c r="B1" s="390"/>
      <c r="C1" s="141" t="s">
        <v>239</v>
      </c>
      <c r="D1" s="57"/>
      <c r="E1" s="57"/>
    </row>
    <row r="2" spans="1:6" ht="20.25">
      <c r="A2" s="410"/>
      <c r="B2" s="390"/>
      <c r="C2" s="59" t="str">
        <f>TradingName</f>
        <v>Ausgrid</v>
      </c>
      <c r="D2" s="57"/>
      <c r="E2" s="57"/>
    </row>
    <row r="3" spans="1:6" ht="20.25">
      <c r="A3" s="410"/>
      <c r="B3" s="390"/>
      <c r="C3" s="56" t="str">
        <f>CONCATENATE("Benchmarking RIN response ",CRY)</f>
        <v>Benchmarking RIN response 2013-14</v>
      </c>
      <c r="D3" s="117"/>
      <c r="E3" s="117"/>
    </row>
    <row r="4" spans="1:6" ht="20.25">
      <c r="A4" s="410"/>
      <c r="B4" s="390"/>
      <c r="C4" s="431" t="s">
        <v>717</v>
      </c>
      <c r="D4" s="431"/>
      <c r="E4" s="431"/>
    </row>
    <row r="5" spans="1:6">
      <c r="A5" s="411"/>
      <c r="B5" s="391"/>
      <c r="C5" s="2"/>
      <c r="D5" s="2"/>
      <c r="E5" s="2"/>
      <c r="F5" s="2"/>
    </row>
    <row r="6" spans="1:6" ht="15.75">
      <c r="A6" s="410"/>
      <c r="B6" s="390"/>
      <c r="C6" s="118"/>
      <c r="D6" s="58"/>
      <c r="E6" s="58"/>
    </row>
    <row r="7" spans="1:6" ht="15.75" thickBot="1">
      <c r="A7" s="410"/>
      <c r="B7" s="390"/>
      <c r="C7" s="119"/>
      <c r="D7" s="58"/>
      <c r="E7" s="58"/>
    </row>
    <row r="8" spans="1:6">
      <c r="C8" s="58"/>
      <c r="D8" s="58"/>
      <c r="E8" s="126" t="s">
        <v>238</v>
      </c>
    </row>
    <row r="9" spans="1:6" s="6" customFormat="1" ht="15.75" thickBot="1">
      <c r="A9" s="412"/>
      <c r="B9" s="392"/>
      <c r="C9" s="58"/>
      <c r="D9" s="58"/>
      <c r="E9" s="127" t="str">
        <f>CRY</f>
        <v>2013-14</v>
      </c>
      <c r="F9" s="58"/>
    </row>
    <row r="10" spans="1:6" s="1" customFormat="1" ht="15.75" thickBot="1">
      <c r="A10" s="423"/>
      <c r="B10" s="393"/>
      <c r="C10" s="67"/>
      <c r="D10" s="67" t="s">
        <v>1</v>
      </c>
      <c r="E10" s="68"/>
      <c r="F10" s="58"/>
    </row>
    <row r="11" spans="1:6" ht="30" customHeight="1">
      <c r="C11" s="432" t="s">
        <v>714</v>
      </c>
      <c r="D11" s="89"/>
      <c r="E11" s="115"/>
    </row>
    <row r="12" spans="1:6" ht="18.75">
      <c r="C12" s="234" t="s">
        <v>151</v>
      </c>
      <c r="D12" s="9"/>
      <c r="E12" s="129"/>
    </row>
    <row r="13" spans="1:6" ht="20.100000000000001" customHeight="1" thickBot="1">
      <c r="C13" s="235" t="s">
        <v>490</v>
      </c>
      <c r="D13" s="97"/>
      <c r="E13" s="116"/>
    </row>
    <row r="14" spans="1:6">
      <c r="A14" s="412" t="s">
        <v>491</v>
      </c>
      <c r="B14" s="381" t="s">
        <v>1132</v>
      </c>
      <c r="C14" s="84" t="s">
        <v>152</v>
      </c>
      <c r="D14" s="9" t="s">
        <v>153</v>
      </c>
      <c r="E14" s="334">
        <v>13083</v>
      </c>
    </row>
    <row r="15" spans="1:6">
      <c r="A15" s="412" t="s">
        <v>492</v>
      </c>
      <c r="B15" s="381" t="s">
        <v>1133</v>
      </c>
      <c r="C15" s="111" t="s">
        <v>164</v>
      </c>
      <c r="D15" s="9" t="s">
        <v>153</v>
      </c>
      <c r="E15" s="329"/>
    </row>
    <row r="16" spans="1:6">
      <c r="A16" s="412" t="s">
        <v>493</v>
      </c>
      <c r="B16" s="381" t="s">
        <v>1134</v>
      </c>
      <c r="C16" s="111" t="s">
        <v>502</v>
      </c>
      <c r="D16" s="9" t="s">
        <v>153</v>
      </c>
      <c r="E16" s="329"/>
    </row>
    <row r="17" spans="1:5">
      <c r="A17" s="412" t="s">
        <v>494</v>
      </c>
      <c r="B17" s="381" t="s">
        <v>1135</v>
      </c>
      <c r="C17" s="111" t="s">
        <v>163</v>
      </c>
      <c r="D17" s="9" t="s">
        <v>153</v>
      </c>
      <c r="E17" s="329"/>
    </row>
    <row r="18" spans="1:5">
      <c r="A18" s="412" t="s">
        <v>495</v>
      </c>
      <c r="B18" s="381" t="s">
        <v>1136</v>
      </c>
      <c r="C18" s="111" t="s">
        <v>154</v>
      </c>
      <c r="D18" s="9" t="s">
        <v>153</v>
      </c>
      <c r="E18" s="329">
        <v>9842</v>
      </c>
    </row>
    <row r="19" spans="1:5">
      <c r="A19" s="412" t="s">
        <v>496</v>
      </c>
      <c r="B19" s="381" t="s">
        <v>1137</v>
      </c>
      <c r="C19" s="111" t="s">
        <v>155</v>
      </c>
      <c r="D19" s="9" t="s">
        <v>153</v>
      </c>
      <c r="E19" s="329">
        <v>124.6</v>
      </c>
    </row>
    <row r="20" spans="1:5">
      <c r="A20" s="412" t="s">
        <v>497</v>
      </c>
      <c r="B20" s="381" t="s">
        <v>1138</v>
      </c>
      <c r="C20" s="111" t="s">
        <v>156</v>
      </c>
      <c r="D20" s="9" t="s">
        <v>153</v>
      </c>
      <c r="E20" s="329">
        <v>125.6</v>
      </c>
    </row>
    <row r="21" spans="1:5">
      <c r="A21" s="412" t="s">
        <v>498</v>
      </c>
      <c r="B21" s="381" t="s">
        <v>1139</v>
      </c>
      <c r="C21" s="111" t="s">
        <v>157</v>
      </c>
      <c r="D21" s="9" t="s">
        <v>153</v>
      </c>
      <c r="E21" s="329">
        <v>1322</v>
      </c>
    </row>
    <row r="22" spans="1:5">
      <c r="A22" s="412" t="s">
        <v>499</v>
      </c>
      <c r="B22" s="381" t="s">
        <v>1188</v>
      </c>
      <c r="C22" s="111" t="s">
        <v>165</v>
      </c>
      <c r="D22" s="120" t="s">
        <v>153</v>
      </c>
      <c r="E22" s="329"/>
    </row>
    <row r="23" spans="1:5">
      <c r="A23" s="412" t="s">
        <v>500</v>
      </c>
      <c r="B23" s="381" t="s">
        <v>1189</v>
      </c>
      <c r="C23" s="111" t="s">
        <v>158</v>
      </c>
      <c r="D23" s="9" t="s">
        <v>153</v>
      </c>
      <c r="E23" s="329">
        <v>446.9</v>
      </c>
    </row>
    <row r="24" spans="1:5">
      <c r="A24" s="412" t="s">
        <v>501</v>
      </c>
      <c r="B24" s="381" t="s">
        <v>1190</v>
      </c>
      <c r="C24" s="111" t="s">
        <v>504</v>
      </c>
      <c r="D24" s="9" t="s">
        <v>153</v>
      </c>
      <c r="E24" s="329"/>
    </row>
    <row r="25" spans="1:5">
      <c r="A25" s="412" t="s">
        <v>503</v>
      </c>
      <c r="B25" s="381" t="s">
        <v>1191</v>
      </c>
      <c r="C25" s="111" t="s">
        <v>159</v>
      </c>
      <c r="D25" s="9" t="s">
        <v>153</v>
      </c>
      <c r="E25" s="329">
        <v>1100</v>
      </c>
    </row>
    <row r="26" spans="1:5">
      <c r="A26" s="412" t="s">
        <v>505</v>
      </c>
      <c r="B26" s="381" t="s">
        <v>1192</v>
      </c>
      <c r="C26" s="111" t="s">
        <v>506</v>
      </c>
      <c r="D26" s="9" t="s">
        <v>153</v>
      </c>
      <c r="E26" s="329"/>
    </row>
    <row r="27" spans="1:5">
      <c r="A27" s="412" t="s">
        <v>507</v>
      </c>
      <c r="B27" s="381" t="s">
        <v>1193</v>
      </c>
      <c r="C27" s="111" t="s">
        <v>177</v>
      </c>
      <c r="D27" s="9" t="s">
        <v>153</v>
      </c>
      <c r="E27" s="329"/>
    </row>
    <row r="28" spans="1:5" ht="15.75" thickBot="1">
      <c r="B28" s="397" t="s">
        <v>1140</v>
      </c>
      <c r="C28" s="103" t="s">
        <v>166</v>
      </c>
      <c r="D28" s="128" t="s">
        <v>153</v>
      </c>
      <c r="E28" s="335">
        <f>SUM(E14:E27)</f>
        <v>26044.1</v>
      </c>
    </row>
    <row r="29" spans="1:5">
      <c r="C29" s="121"/>
      <c r="D29" s="122"/>
      <c r="E29" s="336"/>
    </row>
    <row r="30" spans="1:5" ht="20.100000000000001" customHeight="1" thickBot="1">
      <c r="C30" s="235" t="s">
        <v>508</v>
      </c>
      <c r="D30" s="97"/>
      <c r="E30" s="337"/>
    </row>
    <row r="31" spans="1:5">
      <c r="A31" s="412" t="s">
        <v>509</v>
      </c>
      <c r="B31" s="381" t="s">
        <v>1141</v>
      </c>
      <c r="C31" s="111" t="s">
        <v>167</v>
      </c>
      <c r="D31" s="9" t="s">
        <v>153</v>
      </c>
      <c r="E31" s="334">
        <v>5777</v>
      </c>
    </row>
    <row r="32" spans="1:5">
      <c r="A32" s="412" t="s">
        <v>510</v>
      </c>
      <c r="B32" s="381" t="s">
        <v>1142</v>
      </c>
      <c r="C32" s="111" t="s">
        <v>176</v>
      </c>
      <c r="D32" s="9" t="s">
        <v>153</v>
      </c>
      <c r="E32" s="329">
        <v>95.73</v>
      </c>
    </row>
    <row r="33" spans="1:5">
      <c r="A33" s="412" t="s">
        <v>511</v>
      </c>
      <c r="B33" s="381" t="s">
        <v>1143</v>
      </c>
      <c r="C33" s="111" t="s">
        <v>512</v>
      </c>
      <c r="D33" s="9" t="s">
        <v>153</v>
      </c>
      <c r="E33" s="329"/>
    </row>
    <row r="34" spans="1:5">
      <c r="A34" s="412" t="s">
        <v>513</v>
      </c>
      <c r="B34" s="381" t="s">
        <v>1144</v>
      </c>
      <c r="C34" s="111" t="s">
        <v>175</v>
      </c>
      <c r="D34" s="9" t="s">
        <v>153</v>
      </c>
      <c r="E34" s="329"/>
    </row>
    <row r="35" spans="1:5">
      <c r="A35" s="412" t="s">
        <v>514</v>
      </c>
      <c r="B35" s="381" t="s">
        <v>1145</v>
      </c>
      <c r="C35" s="111" t="s">
        <v>168</v>
      </c>
      <c r="D35" s="9" t="s">
        <v>153</v>
      </c>
      <c r="E35" s="329">
        <v>7928</v>
      </c>
    </row>
    <row r="36" spans="1:5">
      <c r="A36" s="412" t="s">
        <v>515</v>
      </c>
      <c r="B36" s="381" t="s">
        <v>1146</v>
      </c>
      <c r="C36" s="111" t="s">
        <v>174</v>
      </c>
      <c r="D36" s="9" t="s">
        <v>153</v>
      </c>
      <c r="E36" s="329"/>
    </row>
    <row r="37" spans="1:5">
      <c r="A37" s="412" t="s">
        <v>516</v>
      </c>
      <c r="B37" s="381" t="s">
        <v>1147</v>
      </c>
      <c r="C37" s="111" t="s">
        <v>169</v>
      </c>
      <c r="D37" s="9" t="s">
        <v>153</v>
      </c>
      <c r="E37" s="329">
        <v>0.01</v>
      </c>
    </row>
    <row r="38" spans="1:5">
      <c r="A38" s="412" t="s">
        <v>517</v>
      </c>
      <c r="B38" s="381" t="s">
        <v>1179</v>
      </c>
      <c r="C38" s="111" t="s">
        <v>170</v>
      </c>
      <c r="D38" s="9" t="s">
        <v>153</v>
      </c>
      <c r="E38" s="329">
        <v>797.6</v>
      </c>
    </row>
    <row r="39" spans="1:5">
      <c r="A39" s="412" t="s">
        <v>519</v>
      </c>
      <c r="B39" s="381" t="s">
        <v>1180</v>
      </c>
      <c r="C39" s="111" t="s">
        <v>171</v>
      </c>
      <c r="D39" s="9" t="s">
        <v>153</v>
      </c>
      <c r="E39" s="329">
        <v>9.3480000000000008</v>
      </c>
    </row>
    <row r="40" spans="1:5">
      <c r="A40" s="412" t="s">
        <v>518</v>
      </c>
      <c r="B40" s="381" t="s">
        <v>1181</v>
      </c>
      <c r="C40" s="111" t="s">
        <v>2525</v>
      </c>
      <c r="D40" s="9" t="s">
        <v>153</v>
      </c>
      <c r="E40" s="329">
        <v>0</v>
      </c>
    </row>
    <row r="41" spans="1:5">
      <c r="A41" s="412" t="s">
        <v>519</v>
      </c>
      <c r="B41" s="381" t="s">
        <v>1182</v>
      </c>
      <c r="C41" s="111" t="s">
        <v>172</v>
      </c>
      <c r="D41" s="9" t="s">
        <v>153</v>
      </c>
      <c r="E41" s="329">
        <v>619.70000000000005</v>
      </c>
    </row>
    <row r="42" spans="1:5">
      <c r="A42" s="412" t="s">
        <v>520</v>
      </c>
      <c r="B42" s="381" t="s">
        <v>2526</v>
      </c>
      <c r="C42" s="111" t="s">
        <v>177</v>
      </c>
      <c r="D42" s="9" t="s">
        <v>153</v>
      </c>
      <c r="E42" s="329"/>
    </row>
    <row r="43" spans="1:5" ht="15.75" thickBot="1">
      <c r="B43" s="397" t="s">
        <v>1148</v>
      </c>
      <c r="C43" s="103" t="s">
        <v>178</v>
      </c>
      <c r="D43" s="128" t="s">
        <v>153</v>
      </c>
      <c r="E43" s="335">
        <f>SUM(E31:E42)</f>
        <v>15227.388000000001</v>
      </c>
    </row>
    <row r="44" spans="1:5">
      <c r="A44" s="448"/>
      <c r="C44" s="98"/>
      <c r="D44" s="97"/>
      <c r="E44" s="336"/>
    </row>
    <row r="45" spans="1:5" ht="18.75">
      <c r="A45" s="448"/>
      <c r="C45" s="234" t="s">
        <v>179</v>
      </c>
      <c r="D45" s="97"/>
      <c r="E45" s="336"/>
    </row>
    <row r="46" spans="1:5" ht="20.100000000000001" customHeight="1" thickBot="1">
      <c r="C46" s="235" t="s">
        <v>521</v>
      </c>
      <c r="D46" s="97"/>
      <c r="E46" s="337"/>
    </row>
    <row r="47" spans="1:5">
      <c r="A47" s="412" t="s">
        <v>522</v>
      </c>
      <c r="B47" s="382" t="s">
        <v>1149</v>
      </c>
      <c r="C47" s="84" t="s">
        <v>152</v>
      </c>
      <c r="D47" s="9" t="s">
        <v>135</v>
      </c>
      <c r="E47" s="295">
        <v>0.19170000000000001</v>
      </c>
    </row>
    <row r="48" spans="1:5">
      <c r="A48" s="412" t="s">
        <v>523</v>
      </c>
      <c r="B48" s="382" t="s">
        <v>1150</v>
      </c>
      <c r="C48" s="111" t="s">
        <v>160</v>
      </c>
      <c r="D48" s="9" t="s">
        <v>135</v>
      </c>
      <c r="E48" s="297"/>
    </row>
    <row r="49" spans="1:5">
      <c r="A49" s="412" t="s">
        <v>524</v>
      </c>
      <c r="B49" s="382" t="s">
        <v>1151</v>
      </c>
      <c r="C49" s="111" t="s">
        <v>163</v>
      </c>
      <c r="D49" s="9" t="s">
        <v>135</v>
      </c>
      <c r="E49" s="297"/>
    </row>
    <row r="50" spans="1:5">
      <c r="A50" s="412" t="s">
        <v>525</v>
      </c>
      <c r="B50" s="382" t="s">
        <v>1152</v>
      </c>
      <c r="C50" s="111" t="s">
        <v>154</v>
      </c>
      <c r="D50" s="9" t="s">
        <v>135</v>
      </c>
      <c r="E50" s="297">
        <v>3.7679999999999998</v>
      </c>
    </row>
    <row r="51" spans="1:5">
      <c r="A51" s="412" t="s">
        <v>526</v>
      </c>
      <c r="B51" s="382" t="s">
        <v>1153</v>
      </c>
      <c r="C51" s="111" t="s">
        <v>155</v>
      </c>
      <c r="D51" s="9" t="s">
        <v>135</v>
      </c>
      <c r="E51" s="297">
        <v>0.35239999999999999</v>
      </c>
    </row>
    <row r="52" spans="1:5">
      <c r="A52" s="412" t="s">
        <v>527</v>
      </c>
      <c r="B52" s="382" t="s">
        <v>1154</v>
      </c>
      <c r="C52" s="111" t="s">
        <v>156</v>
      </c>
      <c r="D52" s="9" t="s">
        <v>135</v>
      </c>
      <c r="E52" s="297">
        <v>2.6560000000000001</v>
      </c>
    </row>
    <row r="53" spans="1:5">
      <c r="A53" s="412" t="s">
        <v>528</v>
      </c>
      <c r="B53" s="382" t="s">
        <v>1155</v>
      </c>
      <c r="C53" s="111" t="s">
        <v>157</v>
      </c>
      <c r="D53" s="9" t="s">
        <v>135</v>
      </c>
      <c r="E53" s="297">
        <v>28.81</v>
      </c>
    </row>
    <row r="54" spans="1:5">
      <c r="A54" s="412" t="s">
        <v>529</v>
      </c>
      <c r="B54" s="382" t="s">
        <v>1156</v>
      </c>
      <c r="C54" s="111" t="s">
        <v>165</v>
      </c>
      <c r="D54" s="9" t="s">
        <v>135</v>
      </c>
      <c r="E54" s="297"/>
    </row>
    <row r="55" spans="1:5">
      <c r="A55" s="412" t="s">
        <v>530</v>
      </c>
      <c r="B55" s="382" t="s">
        <v>1174</v>
      </c>
      <c r="C55" s="111" t="s">
        <v>158</v>
      </c>
      <c r="D55" s="9" t="s">
        <v>135</v>
      </c>
      <c r="E55" s="297">
        <v>71.53</v>
      </c>
    </row>
    <row r="56" spans="1:5">
      <c r="A56" s="412" t="s">
        <v>531</v>
      </c>
      <c r="B56" s="382" t="s">
        <v>1175</v>
      </c>
      <c r="C56" s="111" t="s">
        <v>161</v>
      </c>
      <c r="D56" s="9" t="s">
        <v>135</v>
      </c>
      <c r="E56" s="297"/>
    </row>
    <row r="57" spans="1:5">
      <c r="A57" s="412" t="s">
        <v>532</v>
      </c>
      <c r="B57" s="382" t="s">
        <v>1176</v>
      </c>
      <c r="C57" s="111" t="s">
        <v>159</v>
      </c>
      <c r="D57" s="9" t="s">
        <v>135</v>
      </c>
      <c r="E57" s="297">
        <v>227.8</v>
      </c>
    </row>
    <row r="58" spans="1:5">
      <c r="A58" s="412" t="s">
        <v>533</v>
      </c>
      <c r="B58" s="382" t="s">
        <v>1177</v>
      </c>
      <c r="C58" s="111" t="s">
        <v>162</v>
      </c>
      <c r="D58" s="9" t="s">
        <v>135</v>
      </c>
      <c r="E58" s="297"/>
    </row>
    <row r="59" spans="1:5">
      <c r="A59" s="412" t="s">
        <v>534</v>
      </c>
      <c r="B59" s="382" t="s">
        <v>1178</v>
      </c>
      <c r="C59" s="84" t="s">
        <v>177</v>
      </c>
      <c r="D59" s="9" t="s">
        <v>135</v>
      </c>
      <c r="E59" s="297"/>
    </row>
    <row r="60" spans="1:5">
      <c r="A60" s="448"/>
      <c r="C60" s="98"/>
      <c r="D60" s="97"/>
      <c r="E60" s="338"/>
    </row>
    <row r="61" spans="1:5" ht="20.100000000000001" customHeight="1">
      <c r="C61" s="235" t="s">
        <v>535</v>
      </c>
      <c r="D61" s="97"/>
      <c r="E61" s="339"/>
    </row>
    <row r="62" spans="1:5">
      <c r="A62" s="412" t="s">
        <v>536</v>
      </c>
      <c r="B62" s="382" t="s">
        <v>1157</v>
      </c>
      <c r="C62" s="111" t="s">
        <v>167</v>
      </c>
      <c r="D62" s="9" t="s">
        <v>135</v>
      </c>
      <c r="E62" s="297">
        <v>0.27239999999999998</v>
      </c>
    </row>
    <row r="63" spans="1:5">
      <c r="A63" s="412" t="s">
        <v>537</v>
      </c>
      <c r="B63" s="382" t="s">
        <v>1158</v>
      </c>
      <c r="C63" s="111" t="s">
        <v>176</v>
      </c>
      <c r="D63" s="9" t="s">
        <v>135</v>
      </c>
      <c r="E63" s="297">
        <v>3.1749999999999998</v>
      </c>
    </row>
    <row r="64" spans="1:5">
      <c r="A64" s="412" t="s">
        <v>538</v>
      </c>
      <c r="B64" s="382" t="s">
        <v>1159</v>
      </c>
      <c r="C64" s="111" t="s">
        <v>173</v>
      </c>
      <c r="D64" s="9" t="s">
        <v>135</v>
      </c>
      <c r="E64" s="297"/>
    </row>
    <row r="65" spans="1:5">
      <c r="A65" s="412" t="s">
        <v>539</v>
      </c>
      <c r="B65" s="382" t="s">
        <v>1160</v>
      </c>
      <c r="C65" s="111" t="s">
        <v>175</v>
      </c>
      <c r="D65" s="9" t="s">
        <v>135</v>
      </c>
      <c r="E65" s="297"/>
    </row>
    <row r="66" spans="1:5">
      <c r="A66" s="412" t="s">
        <v>540</v>
      </c>
      <c r="B66" s="382" t="s">
        <v>1161</v>
      </c>
      <c r="C66" s="111" t="s">
        <v>168</v>
      </c>
      <c r="D66" s="9" t="s">
        <v>135</v>
      </c>
      <c r="E66" s="297">
        <v>6.8929999999999998</v>
      </c>
    </row>
    <row r="67" spans="1:5">
      <c r="A67" s="412" t="s">
        <v>541</v>
      </c>
      <c r="B67" s="382" t="s">
        <v>1162</v>
      </c>
      <c r="C67" s="111" t="s">
        <v>174</v>
      </c>
      <c r="D67" s="9" t="s">
        <v>135</v>
      </c>
      <c r="E67" s="297"/>
    </row>
    <row r="68" spans="1:5">
      <c r="A68" s="412" t="s">
        <v>543</v>
      </c>
      <c r="B68" s="382" t="s">
        <v>1163</v>
      </c>
      <c r="C68" s="111" t="s">
        <v>542</v>
      </c>
      <c r="D68" s="9" t="s">
        <v>135</v>
      </c>
      <c r="E68" s="297"/>
    </row>
    <row r="69" spans="1:5">
      <c r="A69" s="412" t="s">
        <v>544</v>
      </c>
      <c r="B69" s="382" t="s">
        <v>1183</v>
      </c>
      <c r="C69" s="111" t="s">
        <v>169</v>
      </c>
      <c r="D69" s="9" t="s">
        <v>135</v>
      </c>
      <c r="E69" s="297">
        <v>0</v>
      </c>
    </row>
    <row r="70" spans="1:5">
      <c r="A70" s="412" t="s">
        <v>545</v>
      </c>
      <c r="B70" s="382" t="s">
        <v>1184</v>
      </c>
      <c r="C70" s="111" t="s">
        <v>170</v>
      </c>
      <c r="D70" s="9" t="s">
        <v>135</v>
      </c>
      <c r="E70" s="297">
        <v>23.16</v>
      </c>
    </row>
    <row r="71" spans="1:5">
      <c r="A71" s="412" t="s">
        <v>546</v>
      </c>
      <c r="B71" s="382" t="s">
        <v>1185</v>
      </c>
      <c r="C71" s="111" t="s">
        <v>171</v>
      </c>
      <c r="D71" s="9" t="s">
        <v>135</v>
      </c>
      <c r="E71" s="297">
        <v>97.78</v>
      </c>
    </row>
    <row r="72" spans="1:5">
      <c r="A72" s="412" t="s">
        <v>546</v>
      </c>
      <c r="B72" s="382" t="s">
        <v>1186</v>
      </c>
      <c r="C72" s="111" t="s">
        <v>2525</v>
      </c>
      <c r="D72" s="9" t="s">
        <v>135</v>
      </c>
      <c r="E72" s="297">
        <v>176.6</v>
      </c>
    </row>
    <row r="73" spans="1:5">
      <c r="A73" s="412" t="s">
        <v>547</v>
      </c>
      <c r="B73" s="382" t="s">
        <v>1187</v>
      </c>
      <c r="C73" s="111" t="s">
        <v>172</v>
      </c>
      <c r="D73" s="9" t="s">
        <v>135</v>
      </c>
      <c r="E73" s="297"/>
    </row>
    <row r="74" spans="1:5" ht="15.75" thickBot="1">
      <c r="A74" s="412" t="s">
        <v>548</v>
      </c>
      <c r="B74" s="382" t="s">
        <v>2527</v>
      </c>
      <c r="C74" s="87" t="s">
        <v>21</v>
      </c>
      <c r="D74" s="88" t="s">
        <v>135</v>
      </c>
      <c r="E74" s="312"/>
    </row>
    <row r="75" spans="1:5" ht="36" customHeight="1" thickBot="1">
      <c r="A75" s="448"/>
      <c r="C75" s="100"/>
      <c r="D75" s="101"/>
      <c r="E75" s="340"/>
    </row>
    <row r="76" spans="1:5">
      <c r="C76" s="432" t="s">
        <v>715</v>
      </c>
      <c r="D76" s="89"/>
      <c r="E76" s="341"/>
    </row>
    <row r="77" spans="1:5" ht="20.100000000000001" customHeight="1">
      <c r="C77" s="235" t="s">
        <v>549</v>
      </c>
      <c r="D77" s="97"/>
      <c r="E77" s="339"/>
    </row>
    <row r="78" spans="1:5">
      <c r="A78" s="412" t="s">
        <v>550</v>
      </c>
      <c r="B78" s="382" t="s">
        <v>1164</v>
      </c>
      <c r="C78" s="84" t="s">
        <v>180</v>
      </c>
      <c r="D78" s="9" t="s">
        <v>135</v>
      </c>
      <c r="E78" s="297">
        <v>15179.44</v>
      </c>
    </row>
    <row r="79" spans="1:5">
      <c r="A79" s="412" t="s">
        <v>551</v>
      </c>
      <c r="B79" s="382" t="s">
        <v>1165</v>
      </c>
      <c r="C79" s="84" t="s">
        <v>181</v>
      </c>
      <c r="D79" s="9" t="s">
        <v>135</v>
      </c>
      <c r="E79" s="297">
        <v>1757</v>
      </c>
    </row>
    <row r="80" spans="1:5">
      <c r="A80" s="412" t="s">
        <v>552</v>
      </c>
      <c r="B80" s="382" t="s">
        <v>1166</v>
      </c>
      <c r="C80" s="84" t="s">
        <v>182</v>
      </c>
      <c r="D80" s="9" t="s">
        <v>135</v>
      </c>
      <c r="E80" s="297">
        <v>570.96799999999996</v>
      </c>
    </row>
    <row r="81" spans="1:6">
      <c r="A81" s="448"/>
      <c r="C81" s="74"/>
      <c r="D81" s="123"/>
      <c r="E81" s="342"/>
      <c r="F81" s="14"/>
    </row>
    <row r="82" spans="1:6" ht="20.100000000000001" customHeight="1">
      <c r="C82" s="235" t="s">
        <v>553</v>
      </c>
      <c r="D82" s="97"/>
      <c r="E82" s="339"/>
    </row>
    <row r="83" spans="1:6">
      <c r="A83" s="449" t="s">
        <v>554</v>
      </c>
      <c r="B83" s="382" t="s">
        <v>1167</v>
      </c>
      <c r="C83" s="84" t="s">
        <v>183</v>
      </c>
      <c r="D83" s="120" t="s">
        <v>135</v>
      </c>
      <c r="E83" s="297">
        <v>7888</v>
      </c>
    </row>
    <row r="84" spans="1:6">
      <c r="A84" s="449" t="s">
        <v>555</v>
      </c>
      <c r="B84" s="382" t="s">
        <v>1168</v>
      </c>
      <c r="C84" s="84" t="s">
        <v>184</v>
      </c>
      <c r="D84" s="120" t="s">
        <v>135</v>
      </c>
      <c r="E84" s="297">
        <v>7359</v>
      </c>
    </row>
    <row r="85" spans="1:6" ht="30">
      <c r="A85" s="449" t="s">
        <v>556</v>
      </c>
      <c r="B85" s="382" t="s">
        <v>1169</v>
      </c>
      <c r="C85" s="84" t="s">
        <v>185</v>
      </c>
      <c r="D85" s="120" t="s">
        <v>135</v>
      </c>
      <c r="E85" s="297">
        <v>6933</v>
      </c>
    </row>
    <row r="86" spans="1:6">
      <c r="A86" s="449" t="s">
        <v>557</v>
      </c>
      <c r="B86" s="382" t="s">
        <v>1170</v>
      </c>
      <c r="C86" s="84" t="s">
        <v>186</v>
      </c>
      <c r="D86" s="120" t="s">
        <v>135</v>
      </c>
      <c r="E86" s="297">
        <v>25649</v>
      </c>
    </row>
    <row r="87" spans="1:6">
      <c r="A87" s="449" t="s">
        <v>558</v>
      </c>
      <c r="B87" s="382" t="s">
        <v>1171</v>
      </c>
      <c r="C87" s="84" t="s">
        <v>187</v>
      </c>
      <c r="D87" s="120" t="s">
        <v>135</v>
      </c>
      <c r="E87" s="297">
        <v>3469</v>
      </c>
    </row>
    <row r="88" spans="1:6">
      <c r="A88" s="448"/>
      <c r="C88" s="112"/>
      <c r="D88" s="10"/>
      <c r="E88" s="338"/>
    </row>
    <row r="89" spans="1:6" ht="23.25" customHeight="1">
      <c r="C89" s="395" t="s">
        <v>559</v>
      </c>
      <c r="D89" s="105"/>
      <c r="E89" s="343"/>
    </row>
    <row r="90" spans="1:6" ht="15.75" thickBot="1">
      <c r="A90" s="412" t="s">
        <v>560</v>
      </c>
      <c r="C90" s="396" t="s">
        <v>2529</v>
      </c>
      <c r="D90" s="125" t="s">
        <v>135</v>
      </c>
      <c r="E90" s="344"/>
    </row>
    <row r="91" spans="1:6" ht="36.75" customHeight="1" thickBot="1">
      <c r="A91" s="448"/>
      <c r="B91" s="397"/>
      <c r="C91" s="13"/>
      <c r="D91" s="12"/>
      <c r="E91" s="345"/>
    </row>
    <row r="92" spans="1:6">
      <c r="B92" s="397"/>
      <c r="C92" s="432" t="s">
        <v>716</v>
      </c>
      <c r="D92" s="89"/>
      <c r="E92" s="346"/>
    </row>
    <row r="93" spans="1:6" s="58" customFormat="1">
      <c r="A93" s="412" t="s">
        <v>561</v>
      </c>
      <c r="B93" s="382" t="s">
        <v>1172</v>
      </c>
      <c r="C93" s="124" t="s">
        <v>188</v>
      </c>
      <c r="D93" s="9" t="s">
        <v>189</v>
      </c>
      <c r="E93" s="297">
        <v>249442</v>
      </c>
    </row>
    <row r="94" spans="1:6" s="58" customFormat="1">
      <c r="A94" s="412" t="s">
        <v>562</v>
      </c>
      <c r="B94" s="382" t="s">
        <v>1173</v>
      </c>
      <c r="C94" s="124" t="s">
        <v>190</v>
      </c>
      <c r="D94" s="9" t="s">
        <v>189</v>
      </c>
      <c r="E94" s="297">
        <v>60482</v>
      </c>
    </row>
    <row r="95" spans="1:6" s="58" customFormat="1" ht="15.75" thickBot="1">
      <c r="A95" s="412" t="s">
        <v>563</v>
      </c>
      <c r="B95" s="382" t="s">
        <v>1194</v>
      </c>
      <c r="C95" s="394" t="s">
        <v>2530</v>
      </c>
      <c r="D95" s="125" t="s">
        <v>189</v>
      </c>
      <c r="E95" s="344"/>
    </row>
    <row r="96" spans="1:6" s="58" customFormat="1">
      <c r="A96" s="412"/>
      <c r="B96" s="392"/>
      <c r="E96" s="79"/>
    </row>
    <row r="97" spans="1:2" s="58" customFormat="1">
      <c r="A97" s="412"/>
      <c r="B97" s="392"/>
    </row>
    <row r="98" spans="1:2" s="58" customFormat="1">
      <c r="A98" s="412"/>
      <c r="B98" s="392"/>
    </row>
    <row r="99" spans="1:2" s="58" customFormat="1">
      <c r="A99" s="412"/>
      <c r="B99" s="392"/>
    </row>
    <row r="100" spans="1:2" s="58" customFormat="1">
      <c r="A100" s="412"/>
      <c r="B100" s="392"/>
    </row>
    <row r="101" spans="1:2" s="58" customFormat="1">
      <c r="A101" s="412"/>
      <c r="B101" s="392"/>
    </row>
    <row r="102" spans="1:2" s="58" customFormat="1">
      <c r="A102" s="412"/>
      <c r="B102" s="392"/>
    </row>
    <row r="103" spans="1:2" s="58" customFormat="1">
      <c r="A103" s="412"/>
      <c r="B103" s="392"/>
    </row>
    <row r="104" spans="1:2" s="58" customFormat="1">
      <c r="A104" s="412"/>
      <c r="B104" s="392"/>
    </row>
    <row r="105" spans="1:2" s="58" customFormat="1">
      <c r="A105" s="412"/>
      <c r="B105" s="392"/>
    </row>
    <row r="106" spans="1:2" s="58" customFormat="1">
      <c r="A106" s="412"/>
      <c r="B106" s="392"/>
    </row>
    <row r="107" spans="1:2" s="58" customFormat="1">
      <c r="A107" s="412"/>
      <c r="B107" s="392"/>
    </row>
    <row r="108" spans="1:2" s="58" customFormat="1">
      <c r="A108" s="412"/>
      <c r="B108" s="392"/>
    </row>
    <row r="109" spans="1:2" s="58" customFormat="1">
      <c r="A109" s="412"/>
      <c r="B109" s="392"/>
    </row>
    <row r="110" spans="1:2" s="58" customFormat="1">
      <c r="A110" s="412"/>
      <c r="B110" s="392"/>
    </row>
    <row r="111" spans="1:2" s="58" customFormat="1">
      <c r="A111" s="412"/>
      <c r="B111" s="392"/>
    </row>
    <row r="112" spans="1:2" s="58" customFormat="1">
      <c r="A112" s="412"/>
      <c r="B112" s="392"/>
    </row>
    <row r="113" spans="1:2" s="58" customFormat="1">
      <c r="A113" s="412"/>
      <c r="B113" s="392"/>
    </row>
    <row r="114" spans="1:2" s="58" customFormat="1">
      <c r="A114" s="412"/>
      <c r="B114" s="392"/>
    </row>
    <row r="115" spans="1:2" s="58" customFormat="1">
      <c r="A115" s="412"/>
      <c r="B115" s="392"/>
    </row>
    <row r="116" spans="1:2" s="58" customFormat="1">
      <c r="A116" s="412"/>
      <c r="B116" s="392"/>
    </row>
    <row r="117" spans="1:2" s="58" customFormat="1">
      <c r="A117" s="412"/>
      <c r="B117" s="392"/>
    </row>
    <row r="118" spans="1:2" s="58" customFormat="1">
      <c r="A118" s="412"/>
      <c r="B118" s="392"/>
    </row>
    <row r="119" spans="1:2" s="58" customFormat="1">
      <c r="A119" s="412"/>
      <c r="B119" s="392"/>
    </row>
    <row r="120" spans="1:2" s="58" customFormat="1">
      <c r="A120" s="412"/>
      <c r="B120" s="392"/>
    </row>
    <row r="121" spans="1:2" s="58" customFormat="1">
      <c r="A121" s="412"/>
      <c r="B121" s="392"/>
    </row>
    <row r="122" spans="1:2" s="58" customFormat="1">
      <c r="A122" s="412"/>
      <c r="B122" s="392"/>
    </row>
    <row r="123" spans="1:2" s="58" customFormat="1">
      <c r="A123" s="412"/>
      <c r="B123" s="392"/>
    </row>
    <row r="124" spans="1:2" s="58" customFormat="1">
      <c r="A124" s="412"/>
      <c r="B124" s="392"/>
    </row>
    <row r="125" spans="1:2" s="58" customFormat="1">
      <c r="A125" s="412"/>
      <c r="B125" s="392"/>
    </row>
    <row r="126" spans="1:2" s="58" customFormat="1">
      <c r="A126" s="412"/>
      <c r="B126" s="392"/>
    </row>
    <row r="127" spans="1:2" s="58" customFormat="1">
      <c r="A127" s="412"/>
      <c r="B127" s="392"/>
    </row>
    <row r="128" spans="1:2" s="58" customFormat="1">
      <c r="A128" s="412"/>
      <c r="B128" s="392"/>
    </row>
    <row r="129" spans="1:2" s="58" customFormat="1">
      <c r="A129" s="412"/>
      <c r="B129" s="392"/>
    </row>
    <row r="130" spans="1:2" s="58" customFormat="1">
      <c r="A130" s="412"/>
      <c r="B130" s="392"/>
    </row>
    <row r="131" spans="1:2" s="58" customFormat="1">
      <c r="A131" s="412"/>
      <c r="B131" s="392"/>
    </row>
    <row r="132" spans="1:2" s="58" customFormat="1">
      <c r="A132" s="412"/>
      <c r="B132" s="392"/>
    </row>
    <row r="133" spans="1:2" s="58" customFormat="1">
      <c r="A133" s="412"/>
      <c r="B133" s="392"/>
    </row>
    <row r="134" spans="1:2" s="58" customFormat="1">
      <c r="A134" s="412"/>
      <c r="B134" s="392"/>
    </row>
    <row r="135" spans="1:2" s="58" customFormat="1">
      <c r="A135" s="412"/>
      <c r="B135" s="392"/>
    </row>
    <row r="136" spans="1:2" s="58" customFormat="1">
      <c r="A136" s="412"/>
      <c r="B136" s="392"/>
    </row>
    <row r="137" spans="1:2" s="58" customFormat="1">
      <c r="A137" s="412"/>
      <c r="B137" s="392"/>
    </row>
    <row r="138" spans="1:2" s="58" customFormat="1">
      <c r="A138" s="412"/>
      <c r="B138" s="392"/>
    </row>
    <row r="139" spans="1:2" s="58" customFormat="1">
      <c r="A139" s="412"/>
      <c r="B139" s="392"/>
    </row>
    <row r="140" spans="1:2" s="58" customFormat="1">
      <c r="A140" s="412"/>
      <c r="B140" s="392"/>
    </row>
    <row r="141" spans="1:2" s="58" customFormat="1">
      <c r="A141" s="412"/>
      <c r="B141" s="392"/>
    </row>
    <row r="142" spans="1:2" s="58" customFormat="1">
      <c r="A142" s="412"/>
      <c r="B142" s="392"/>
    </row>
    <row r="143" spans="1:2" s="58" customFormat="1">
      <c r="A143" s="412"/>
      <c r="B143" s="392"/>
    </row>
    <row r="144" spans="1:2" s="58" customFormat="1">
      <c r="A144" s="412"/>
      <c r="B144" s="392"/>
    </row>
    <row r="145" spans="1:2" s="58" customFormat="1">
      <c r="A145" s="412"/>
      <c r="B145" s="392"/>
    </row>
    <row r="146" spans="1:2" s="58" customFormat="1">
      <c r="A146" s="412"/>
      <c r="B146" s="392"/>
    </row>
    <row r="147" spans="1:2" s="58" customFormat="1">
      <c r="A147" s="412"/>
      <c r="B147" s="392"/>
    </row>
    <row r="148" spans="1:2" s="58" customFormat="1">
      <c r="A148" s="412"/>
      <c r="B148" s="392"/>
    </row>
    <row r="149" spans="1:2" s="58" customFormat="1">
      <c r="A149" s="412"/>
      <c r="B149" s="392"/>
    </row>
    <row r="150" spans="1:2" s="58" customFormat="1">
      <c r="A150" s="412"/>
      <c r="B150" s="392"/>
    </row>
    <row r="151" spans="1:2" s="58" customFormat="1">
      <c r="A151" s="412"/>
      <c r="B151" s="392"/>
    </row>
    <row r="152" spans="1:2" s="58" customFormat="1">
      <c r="A152" s="412"/>
      <c r="B152" s="392"/>
    </row>
    <row r="153" spans="1:2" s="58" customFormat="1">
      <c r="A153" s="412"/>
      <c r="B153" s="392"/>
    </row>
    <row r="154" spans="1:2" s="58" customFormat="1">
      <c r="A154" s="412"/>
      <c r="B154" s="392"/>
    </row>
    <row r="155" spans="1:2" s="58" customFormat="1">
      <c r="A155" s="412"/>
      <c r="B155" s="392"/>
    </row>
    <row r="156" spans="1:2" s="58" customFormat="1">
      <c r="A156" s="412"/>
      <c r="B156" s="392"/>
    </row>
    <row r="157" spans="1:2" s="58" customFormat="1">
      <c r="A157" s="412"/>
      <c r="B157" s="392"/>
    </row>
    <row r="158" spans="1:2" s="58" customFormat="1">
      <c r="A158" s="412"/>
      <c r="B158" s="392"/>
    </row>
    <row r="159" spans="1:2" s="58" customFormat="1">
      <c r="A159" s="412"/>
      <c r="B159" s="392"/>
    </row>
    <row r="160" spans="1:2" s="58" customFormat="1">
      <c r="A160" s="412"/>
      <c r="B160" s="392"/>
    </row>
    <row r="161" spans="1:2" s="58" customFormat="1">
      <c r="A161" s="412"/>
      <c r="B161" s="392"/>
    </row>
    <row r="162" spans="1:2" s="58" customFormat="1">
      <c r="A162" s="412"/>
      <c r="B162" s="392"/>
    </row>
    <row r="163" spans="1:2" s="58" customFormat="1">
      <c r="A163" s="412"/>
      <c r="B163" s="392"/>
    </row>
    <row r="164" spans="1:2" s="58" customFormat="1">
      <c r="A164" s="412"/>
      <c r="B164" s="392"/>
    </row>
    <row r="165" spans="1:2" s="58" customFormat="1">
      <c r="A165" s="412"/>
      <c r="B165" s="392"/>
    </row>
    <row r="166" spans="1:2" s="58" customFormat="1">
      <c r="A166" s="412"/>
      <c r="B166" s="392"/>
    </row>
    <row r="167" spans="1:2" s="58" customFormat="1">
      <c r="A167" s="412"/>
      <c r="B167" s="392"/>
    </row>
    <row r="168" spans="1:2" s="58" customFormat="1">
      <c r="A168" s="412"/>
      <c r="B168" s="392"/>
    </row>
    <row r="169" spans="1:2" s="58" customFormat="1">
      <c r="A169" s="412"/>
      <c r="B169" s="392"/>
    </row>
    <row r="170" spans="1:2" s="58" customFormat="1">
      <c r="A170" s="412"/>
      <c r="B170" s="392"/>
    </row>
    <row r="171" spans="1:2" s="58" customFormat="1">
      <c r="A171" s="412"/>
      <c r="B171" s="392"/>
    </row>
    <row r="172" spans="1:2" s="58" customFormat="1">
      <c r="A172" s="412"/>
      <c r="B172" s="392"/>
    </row>
    <row r="173" spans="1:2" s="58" customFormat="1">
      <c r="A173" s="412"/>
      <c r="B173" s="392"/>
    </row>
    <row r="174" spans="1:2" s="58" customFormat="1">
      <c r="A174" s="412"/>
      <c r="B174" s="392"/>
    </row>
    <row r="175" spans="1:2" s="58" customFormat="1">
      <c r="A175" s="412"/>
      <c r="B175" s="392"/>
    </row>
    <row r="176" spans="1:2" s="58" customFormat="1">
      <c r="A176" s="412"/>
      <c r="B176" s="392"/>
    </row>
    <row r="177" spans="1:2" s="58" customFormat="1">
      <c r="A177" s="412"/>
      <c r="B177" s="392"/>
    </row>
    <row r="178" spans="1:2" s="58" customFormat="1">
      <c r="A178" s="412"/>
      <c r="B178" s="392"/>
    </row>
    <row r="179" spans="1:2" s="58" customFormat="1">
      <c r="A179" s="412"/>
      <c r="B179" s="392"/>
    </row>
    <row r="180" spans="1:2" s="58" customFormat="1">
      <c r="A180" s="412"/>
      <c r="B180" s="392"/>
    </row>
    <row r="181" spans="1:2" s="58" customFormat="1">
      <c r="A181" s="412"/>
      <c r="B181" s="392"/>
    </row>
    <row r="182" spans="1:2" s="58" customFormat="1">
      <c r="A182" s="412"/>
      <c r="B182" s="392"/>
    </row>
    <row r="183" spans="1:2" s="58" customFormat="1">
      <c r="A183" s="412"/>
      <c r="B183" s="392"/>
    </row>
    <row r="184" spans="1:2" s="58" customFormat="1">
      <c r="A184" s="412"/>
      <c r="B184" s="392"/>
    </row>
    <row r="185" spans="1:2" s="58" customFormat="1">
      <c r="A185" s="412"/>
      <c r="B185" s="392"/>
    </row>
    <row r="186" spans="1:2" s="58" customFormat="1">
      <c r="A186" s="412"/>
      <c r="B186" s="392"/>
    </row>
    <row r="187" spans="1:2" s="58" customFormat="1">
      <c r="A187" s="412"/>
      <c r="B187" s="392"/>
    </row>
    <row r="188" spans="1:2" s="58" customFormat="1">
      <c r="A188" s="412"/>
      <c r="B188" s="392"/>
    </row>
    <row r="189" spans="1:2" s="58" customFormat="1">
      <c r="A189" s="412"/>
      <c r="B189" s="392"/>
    </row>
    <row r="190" spans="1:2" s="58" customFormat="1">
      <c r="A190" s="412"/>
      <c r="B190" s="392"/>
    </row>
    <row r="191" spans="1:2" s="58" customFormat="1">
      <c r="A191" s="412"/>
      <c r="B191" s="392"/>
    </row>
    <row r="192" spans="1:2" s="58" customFormat="1">
      <c r="A192" s="412"/>
      <c r="B192" s="392"/>
    </row>
    <row r="193" spans="1:2" s="58" customFormat="1">
      <c r="A193" s="412"/>
      <c r="B193" s="392"/>
    </row>
    <row r="194" spans="1:2" s="58" customFormat="1">
      <c r="A194" s="412"/>
      <c r="B194" s="392"/>
    </row>
    <row r="195" spans="1:2" s="58" customFormat="1">
      <c r="A195" s="412"/>
      <c r="B195" s="392"/>
    </row>
    <row r="196" spans="1:2" s="58" customFormat="1">
      <c r="A196" s="412"/>
      <c r="B196" s="392"/>
    </row>
    <row r="197" spans="1:2" s="58" customFormat="1">
      <c r="A197" s="412"/>
      <c r="B197" s="392"/>
    </row>
    <row r="198" spans="1:2" s="58" customFormat="1">
      <c r="A198" s="412"/>
      <c r="B198" s="392"/>
    </row>
    <row r="199" spans="1:2" s="58" customFormat="1">
      <c r="A199" s="412"/>
      <c r="B199" s="392"/>
    </row>
    <row r="200" spans="1:2" s="58" customFormat="1">
      <c r="A200" s="412"/>
      <c r="B200" s="392"/>
    </row>
    <row r="201" spans="1:2" s="58" customFormat="1">
      <c r="A201" s="412"/>
      <c r="B201" s="392"/>
    </row>
    <row r="202" spans="1:2" s="58" customFormat="1">
      <c r="A202" s="412"/>
      <c r="B202" s="392"/>
    </row>
    <row r="203" spans="1:2" s="58" customFormat="1">
      <c r="A203" s="412"/>
      <c r="B203" s="392"/>
    </row>
    <row r="204" spans="1:2" s="58" customFormat="1">
      <c r="A204" s="412"/>
      <c r="B204" s="392"/>
    </row>
    <row r="205" spans="1:2" s="58" customFormat="1">
      <c r="A205" s="412"/>
      <c r="B205" s="392"/>
    </row>
    <row r="206" spans="1:2" s="58" customFormat="1">
      <c r="A206" s="412"/>
      <c r="B206" s="392"/>
    </row>
    <row r="207" spans="1:2" s="58" customFormat="1">
      <c r="A207" s="412"/>
      <c r="B207" s="392"/>
    </row>
    <row r="208" spans="1:2" s="58" customFormat="1">
      <c r="A208" s="412"/>
      <c r="B208" s="392"/>
    </row>
    <row r="209" spans="1:2" s="58" customFormat="1">
      <c r="A209" s="412"/>
      <c r="B209" s="392"/>
    </row>
    <row r="210" spans="1:2" s="58" customFormat="1">
      <c r="A210" s="412"/>
      <c r="B210" s="392"/>
    </row>
    <row r="211" spans="1:2" s="58" customFormat="1">
      <c r="A211" s="412"/>
      <c r="B211" s="392"/>
    </row>
    <row r="212" spans="1:2" s="58" customFormat="1">
      <c r="A212" s="412"/>
      <c r="B212" s="392"/>
    </row>
    <row r="213" spans="1:2" s="58" customFormat="1">
      <c r="A213" s="412"/>
      <c r="B213" s="392"/>
    </row>
    <row r="214" spans="1:2" s="58" customFormat="1">
      <c r="A214" s="412"/>
      <c r="B214" s="392"/>
    </row>
    <row r="215" spans="1:2" s="58" customFormat="1">
      <c r="A215" s="412"/>
      <c r="B215" s="392"/>
    </row>
    <row r="216" spans="1:2" s="58" customFormat="1">
      <c r="A216" s="412"/>
      <c r="B216" s="392"/>
    </row>
    <row r="217" spans="1:2" s="58" customFormat="1">
      <c r="A217" s="412"/>
      <c r="B217" s="392"/>
    </row>
    <row r="218" spans="1:2" s="58" customFormat="1">
      <c r="A218" s="412"/>
      <c r="B218" s="392"/>
    </row>
    <row r="219" spans="1:2" s="58" customFormat="1">
      <c r="A219" s="412"/>
      <c r="B219" s="392"/>
    </row>
    <row r="220" spans="1:2" s="58" customFormat="1">
      <c r="A220" s="412"/>
      <c r="B220" s="392"/>
    </row>
    <row r="221" spans="1:2" s="58" customFormat="1">
      <c r="A221" s="412"/>
      <c r="B221" s="392"/>
    </row>
    <row r="222" spans="1:2" s="58" customFormat="1">
      <c r="A222" s="412"/>
      <c r="B222" s="392"/>
    </row>
    <row r="223" spans="1:2" s="58" customFormat="1">
      <c r="A223" s="412"/>
      <c r="B223" s="392"/>
    </row>
    <row r="224" spans="1:2" s="58" customFormat="1">
      <c r="A224" s="412"/>
      <c r="B224" s="392"/>
    </row>
    <row r="225" spans="1:2" s="58" customFormat="1">
      <c r="A225" s="412"/>
      <c r="B225" s="392"/>
    </row>
    <row r="226" spans="1:2" s="58" customFormat="1">
      <c r="A226" s="412"/>
      <c r="B226" s="392"/>
    </row>
    <row r="227" spans="1:2" s="58" customFormat="1">
      <c r="A227" s="412"/>
      <c r="B227" s="392"/>
    </row>
    <row r="228" spans="1:2" s="58" customFormat="1">
      <c r="A228" s="412"/>
      <c r="B228" s="392"/>
    </row>
    <row r="229" spans="1:2" s="58" customFormat="1">
      <c r="A229" s="412"/>
      <c r="B229" s="392"/>
    </row>
    <row r="230" spans="1:2" s="58" customFormat="1">
      <c r="A230" s="412"/>
      <c r="B230" s="392"/>
    </row>
    <row r="231" spans="1:2" s="58" customFormat="1">
      <c r="A231" s="412"/>
      <c r="B231" s="392"/>
    </row>
    <row r="232" spans="1:2" s="58" customFormat="1">
      <c r="A232" s="412"/>
      <c r="B232" s="392"/>
    </row>
    <row r="233" spans="1:2" s="58" customFormat="1">
      <c r="A233" s="412"/>
      <c r="B233" s="392"/>
    </row>
    <row r="234" spans="1:2" s="58" customFormat="1">
      <c r="A234" s="412"/>
      <c r="B234" s="392"/>
    </row>
    <row r="235" spans="1:2" s="58" customFormat="1">
      <c r="A235" s="412"/>
      <c r="B235" s="392"/>
    </row>
    <row r="236" spans="1:2" s="58" customFormat="1">
      <c r="A236" s="412"/>
      <c r="B236" s="392"/>
    </row>
    <row r="237" spans="1:2" s="58" customFormat="1">
      <c r="A237" s="412"/>
      <c r="B237" s="392"/>
    </row>
    <row r="238" spans="1:2" s="58" customFormat="1">
      <c r="A238" s="412"/>
      <c r="B238" s="392"/>
    </row>
    <row r="239" spans="1:2" s="58" customFormat="1">
      <c r="A239" s="412"/>
      <c r="B239" s="392"/>
    </row>
    <row r="240" spans="1:2" s="58" customFormat="1">
      <c r="A240" s="412"/>
      <c r="B240" s="392"/>
    </row>
    <row r="241" spans="1:2" s="58" customFormat="1">
      <c r="A241" s="412"/>
      <c r="B241" s="392"/>
    </row>
    <row r="242" spans="1:2" s="58" customFormat="1">
      <c r="A242" s="412"/>
      <c r="B242" s="392"/>
    </row>
    <row r="243" spans="1:2" s="58" customFormat="1">
      <c r="A243" s="412"/>
      <c r="B243" s="392"/>
    </row>
    <row r="244" spans="1:2" s="58" customFormat="1">
      <c r="A244" s="412"/>
      <c r="B244" s="392"/>
    </row>
    <row r="245" spans="1:2" s="58" customFormat="1">
      <c r="A245" s="412"/>
      <c r="B245" s="392"/>
    </row>
    <row r="246" spans="1:2" s="58" customFormat="1">
      <c r="A246" s="412"/>
      <c r="B246" s="392"/>
    </row>
    <row r="247" spans="1:2" s="58" customFormat="1">
      <c r="A247" s="412"/>
      <c r="B247" s="392"/>
    </row>
    <row r="248" spans="1:2" s="58" customFormat="1">
      <c r="A248" s="412"/>
      <c r="B248" s="392"/>
    </row>
    <row r="249" spans="1:2" s="58" customFormat="1">
      <c r="A249" s="412"/>
      <c r="B249" s="392"/>
    </row>
    <row r="250" spans="1:2" s="58" customFormat="1">
      <c r="A250" s="412"/>
      <c r="B250" s="392"/>
    </row>
    <row r="251" spans="1:2" s="58" customFormat="1">
      <c r="A251" s="412"/>
      <c r="B251" s="392"/>
    </row>
    <row r="252" spans="1:2" s="58" customFormat="1">
      <c r="A252" s="412"/>
      <c r="B252" s="392"/>
    </row>
    <row r="253" spans="1:2" s="58" customFormat="1">
      <c r="A253" s="412"/>
      <c r="B253" s="392"/>
    </row>
    <row r="254" spans="1:2" s="58" customFormat="1">
      <c r="A254" s="412"/>
      <c r="B254" s="392"/>
    </row>
    <row r="255" spans="1:2" s="58" customFormat="1">
      <c r="A255" s="412"/>
      <c r="B255" s="392"/>
    </row>
    <row r="256" spans="1:2" s="58" customFormat="1">
      <c r="A256" s="412"/>
      <c r="B256" s="392"/>
    </row>
    <row r="257" spans="1:2" s="58" customFormat="1">
      <c r="A257" s="412"/>
      <c r="B257" s="392"/>
    </row>
    <row r="258" spans="1:2" s="58" customFormat="1">
      <c r="A258" s="412"/>
      <c r="B258" s="392"/>
    </row>
    <row r="259" spans="1:2" s="58" customFormat="1">
      <c r="A259" s="412"/>
      <c r="B259" s="392"/>
    </row>
    <row r="260" spans="1:2" s="58" customFormat="1">
      <c r="A260" s="412"/>
      <c r="B260" s="392"/>
    </row>
    <row r="261" spans="1:2" s="58" customFormat="1">
      <c r="A261" s="412"/>
      <c r="B261" s="392"/>
    </row>
    <row r="262" spans="1:2" s="58" customFormat="1">
      <c r="A262" s="412"/>
      <c r="B262" s="392"/>
    </row>
    <row r="263" spans="1:2" s="58" customFormat="1">
      <c r="A263" s="412"/>
      <c r="B263" s="392"/>
    </row>
    <row r="264" spans="1:2" s="58" customFormat="1">
      <c r="A264" s="412"/>
      <c r="B264" s="392"/>
    </row>
    <row r="265" spans="1:2" s="58" customFormat="1">
      <c r="A265" s="412"/>
      <c r="B265" s="392"/>
    </row>
    <row r="266" spans="1:2" s="58" customFormat="1">
      <c r="A266" s="412"/>
      <c r="B266" s="392"/>
    </row>
    <row r="267" spans="1:2" s="58" customFormat="1">
      <c r="A267" s="412"/>
      <c r="B267" s="392"/>
    </row>
    <row r="268" spans="1:2" s="58" customFormat="1">
      <c r="A268" s="412"/>
      <c r="B268" s="392"/>
    </row>
    <row r="269" spans="1:2" s="58" customFormat="1">
      <c r="A269" s="412"/>
      <c r="B269" s="392"/>
    </row>
    <row r="270" spans="1:2" s="58" customFormat="1">
      <c r="A270" s="412"/>
      <c r="B270" s="392"/>
    </row>
    <row r="271" spans="1:2" s="58" customFormat="1">
      <c r="A271" s="412"/>
      <c r="B271" s="392"/>
    </row>
    <row r="272" spans="1:2" s="58" customFormat="1">
      <c r="A272" s="412"/>
      <c r="B272" s="392"/>
    </row>
    <row r="273" spans="1:2" s="58" customFormat="1">
      <c r="A273" s="412"/>
      <c r="B273" s="392"/>
    </row>
    <row r="274" spans="1:2" s="58" customFormat="1">
      <c r="A274" s="412"/>
      <c r="B274" s="392"/>
    </row>
    <row r="275" spans="1:2" s="58" customFormat="1">
      <c r="A275" s="412"/>
      <c r="B275" s="392"/>
    </row>
    <row r="276" spans="1:2" s="58" customFormat="1">
      <c r="A276" s="412"/>
      <c r="B276" s="392"/>
    </row>
    <row r="277" spans="1:2" s="58" customFormat="1">
      <c r="A277" s="412"/>
      <c r="B277" s="392"/>
    </row>
    <row r="278" spans="1:2" s="58" customFormat="1">
      <c r="A278" s="412"/>
      <c r="B278" s="392"/>
    </row>
    <row r="279" spans="1:2" s="58" customFormat="1">
      <c r="A279" s="412"/>
      <c r="B279" s="392"/>
    </row>
    <row r="280" spans="1:2" s="58" customFormat="1">
      <c r="A280" s="412"/>
      <c r="B280" s="392"/>
    </row>
    <row r="281" spans="1:2" s="58" customFormat="1">
      <c r="A281" s="412"/>
      <c r="B281" s="392"/>
    </row>
    <row r="282" spans="1:2" s="58" customFormat="1">
      <c r="A282" s="412"/>
      <c r="B282" s="392"/>
    </row>
    <row r="283" spans="1:2" s="58" customFormat="1">
      <c r="A283" s="412"/>
      <c r="B283" s="392"/>
    </row>
    <row r="284" spans="1:2" s="58" customFormat="1">
      <c r="A284" s="412"/>
      <c r="B284" s="392"/>
    </row>
    <row r="285" spans="1:2" s="58" customFormat="1">
      <c r="A285" s="412"/>
      <c r="B285" s="392"/>
    </row>
    <row r="286" spans="1:2" s="58" customFormat="1">
      <c r="A286" s="412"/>
      <c r="B286" s="392"/>
    </row>
    <row r="287" spans="1:2" s="58" customFormat="1">
      <c r="A287" s="412"/>
      <c r="B287" s="392"/>
    </row>
    <row r="288" spans="1:2" s="58" customFormat="1">
      <c r="A288" s="412"/>
      <c r="B288" s="392"/>
    </row>
    <row r="289" spans="1:2" s="58" customFormat="1">
      <c r="A289" s="412"/>
      <c r="B289" s="392"/>
    </row>
    <row r="290" spans="1:2" s="58" customFormat="1">
      <c r="A290" s="412"/>
      <c r="B290" s="392"/>
    </row>
    <row r="291" spans="1:2" s="58" customFormat="1">
      <c r="A291" s="412"/>
      <c r="B291" s="392"/>
    </row>
    <row r="292" spans="1:2" s="58" customFormat="1">
      <c r="A292" s="412"/>
      <c r="B292" s="392"/>
    </row>
    <row r="293" spans="1:2" s="58" customFormat="1">
      <c r="A293" s="412"/>
      <c r="B293" s="392"/>
    </row>
    <row r="294" spans="1:2" s="58" customFormat="1">
      <c r="A294" s="412"/>
      <c r="B294" s="392"/>
    </row>
    <row r="295" spans="1:2" s="58" customFormat="1">
      <c r="A295" s="412"/>
      <c r="B295" s="392"/>
    </row>
    <row r="296" spans="1:2" s="58" customFormat="1">
      <c r="A296" s="412"/>
      <c r="B296" s="392"/>
    </row>
    <row r="297" spans="1:2" s="58" customFormat="1">
      <c r="A297" s="412"/>
      <c r="B297" s="392"/>
    </row>
    <row r="298" spans="1:2" s="58" customFormat="1">
      <c r="A298" s="412"/>
      <c r="B298" s="392"/>
    </row>
    <row r="299" spans="1:2" s="58" customFormat="1">
      <c r="A299" s="412"/>
      <c r="B299" s="392"/>
    </row>
    <row r="300" spans="1:2" s="58" customFormat="1">
      <c r="A300" s="412"/>
      <c r="B300" s="392"/>
    </row>
    <row r="301" spans="1:2" s="58" customFormat="1">
      <c r="A301" s="412"/>
      <c r="B301" s="392"/>
    </row>
    <row r="302" spans="1:2" s="58" customFormat="1">
      <c r="A302" s="412"/>
      <c r="B302" s="392"/>
    </row>
    <row r="303" spans="1:2" s="58" customFormat="1">
      <c r="A303" s="412"/>
      <c r="B303" s="392"/>
    </row>
    <row r="304" spans="1:2" s="58" customFormat="1">
      <c r="A304" s="412"/>
      <c r="B304" s="392"/>
    </row>
    <row r="305" spans="1:2" s="58" customFormat="1">
      <c r="A305" s="412"/>
      <c r="B305" s="392"/>
    </row>
    <row r="306" spans="1:2" s="58" customFormat="1">
      <c r="A306" s="412"/>
      <c r="B306" s="392"/>
    </row>
    <row r="307" spans="1:2" s="58" customFormat="1">
      <c r="A307" s="412"/>
      <c r="B307" s="392"/>
    </row>
    <row r="308" spans="1:2" s="58" customFormat="1">
      <c r="A308" s="412"/>
      <c r="B308" s="392"/>
    </row>
    <row r="309" spans="1:2" s="58" customFormat="1">
      <c r="A309" s="412"/>
      <c r="B309" s="392"/>
    </row>
    <row r="310" spans="1:2" s="58" customFormat="1">
      <c r="A310" s="412"/>
      <c r="B310" s="392"/>
    </row>
    <row r="311" spans="1:2" s="58" customFormat="1">
      <c r="A311" s="412"/>
      <c r="B311" s="392"/>
    </row>
    <row r="312" spans="1:2" s="58" customFormat="1">
      <c r="A312" s="412"/>
      <c r="B312" s="392"/>
    </row>
    <row r="313" spans="1:2" s="58" customFormat="1">
      <c r="A313" s="412"/>
      <c r="B313" s="392"/>
    </row>
    <row r="314" spans="1:2" s="58" customFormat="1">
      <c r="A314" s="412"/>
      <c r="B314" s="392"/>
    </row>
    <row r="315" spans="1:2" s="58" customFormat="1">
      <c r="A315" s="412"/>
      <c r="B315" s="392"/>
    </row>
    <row r="316" spans="1:2" s="58" customFormat="1">
      <c r="A316" s="412"/>
      <c r="B316" s="392"/>
    </row>
    <row r="317" spans="1:2" s="58" customFormat="1">
      <c r="A317" s="412"/>
      <c r="B317" s="392"/>
    </row>
    <row r="318" spans="1:2" s="58" customFormat="1">
      <c r="A318" s="412"/>
      <c r="B318" s="392"/>
    </row>
    <row r="319" spans="1:2" s="58" customFormat="1">
      <c r="A319" s="412"/>
      <c r="B319" s="392"/>
    </row>
    <row r="320" spans="1:2" s="58" customFormat="1">
      <c r="A320" s="412"/>
      <c r="B320" s="392"/>
    </row>
    <row r="321" spans="1:2" s="58" customFormat="1">
      <c r="A321" s="412"/>
      <c r="B321" s="392"/>
    </row>
    <row r="322" spans="1:2" s="58" customFormat="1">
      <c r="A322" s="412"/>
      <c r="B322" s="392"/>
    </row>
    <row r="323" spans="1:2" s="58" customFormat="1">
      <c r="A323" s="412"/>
      <c r="B323" s="392"/>
    </row>
    <row r="324" spans="1:2" s="58" customFormat="1">
      <c r="A324" s="412"/>
      <c r="B324" s="392"/>
    </row>
    <row r="325" spans="1:2" s="58" customFormat="1">
      <c r="A325" s="412"/>
      <c r="B325" s="392"/>
    </row>
    <row r="326" spans="1:2" s="58" customFormat="1">
      <c r="A326" s="412"/>
      <c r="B326" s="392"/>
    </row>
    <row r="327" spans="1:2" s="58" customFormat="1">
      <c r="A327" s="412"/>
      <c r="B327" s="392"/>
    </row>
    <row r="328" spans="1:2" s="58" customFormat="1">
      <c r="A328" s="412"/>
      <c r="B328" s="392"/>
    </row>
    <row r="329" spans="1:2" s="58" customFormat="1">
      <c r="A329" s="412"/>
      <c r="B329" s="392"/>
    </row>
    <row r="330" spans="1:2" s="58" customFormat="1">
      <c r="A330" s="412"/>
      <c r="B330" s="392"/>
    </row>
    <row r="331" spans="1:2" s="58" customFormat="1">
      <c r="A331" s="412"/>
      <c r="B331" s="392"/>
    </row>
    <row r="332" spans="1:2" s="58" customFormat="1">
      <c r="A332" s="412"/>
      <c r="B332" s="392"/>
    </row>
    <row r="333" spans="1:2" s="58" customFormat="1">
      <c r="A333" s="412"/>
      <c r="B333" s="392"/>
    </row>
    <row r="334" spans="1:2" s="58" customFormat="1">
      <c r="A334" s="412"/>
      <c r="B334" s="392"/>
    </row>
    <row r="335" spans="1:2" s="58" customFormat="1">
      <c r="A335" s="412"/>
      <c r="B335" s="392"/>
    </row>
    <row r="336" spans="1:2" s="58" customFormat="1">
      <c r="A336" s="412"/>
      <c r="B336" s="392"/>
    </row>
    <row r="337" spans="1:2" s="58" customFormat="1">
      <c r="A337" s="412"/>
      <c r="B337" s="392"/>
    </row>
    <row r="338" spans="1:2" s="58" customFormat="1">
      <c r="A338" s="412"/>
      <c r="B338" s="392"/>
    </row>
    <row r="339" spans="1:2" s="58" customFormat="1">
      <c r="A339" s="412"/>
      <c r="B339" s="392"/>
    </row>
    <row r="340" spans="1:2" s="58" customFormat="1">
      <c r="A340" s="412"/>
      <c r="B340" s="392"/>
    </row>
    <row r="341" spans="1:2" s="58" customFormat="1">
      <c r="A341" s="412"/>
      <c r="B341" s="392"/>
    </row>
    <row r="342" spans="1:2" s="58" customFormat="1">
      <c r="A342" s="412"/>
      <c r="B342" s="392"/>
    </row>
    <row r="343" spans="1:2" s="58" customFormat="1">
      <c r="A343" s="412"/>
      <c r="B343" s="392"/>
    </row>
    <row r="344" spans="1:2" s="58" customFormat="1">
      <c r="A344" s="412"/>
      <c r="B344" s="392"/>
    </row>
    <row r="345" spans="1:2" s="58" customFormat="1">
      <c r="A345" s="412"/>
      <c r="B345" s="392"/>
    </row>
    <row r="346" spans="1:2" s="58" customFormat="1">
      <c r="A346" s="412"/>
      <c r="B346" s="392"/>
    </row>
    <row r="347" spans="1:2" s="58" customFormat="1">
      <c r="A347" s="412"/>
      <c r="B347" s="392"/>
    </row>
    <row r="348" spans="1:2" s="58" customFormat="1">
      <c r="A348" s="412"/>
      <c r="B348" s="392"/>
    </row>
    <row r="349" spans="1:2" s="58" customFormat="1">
      <c r="A349" s="412"/>
      <c r="B349" s="392"/>
    </row>
    <row r="350" spans="1:2" s="58" customFormat="1">
      <c r="A350" s="412"/>
      <c r="B350" s="392"/>
    </row>
    <row r="351" spans="1:2" s="58" customFormat="1">
      <c r="A351" s="412"/>
      <c r="B351" s="392"/>
    </row>
    <row r="352" spans="1:2" s="58" customFormat="1">
      <c r="A352" s="412"/>
      <c r="B352" s="392"/>
    </row>
    <row r="353" spans="1:2" s="58" customFormat="1">
      <c r="A353" s="412"/>
      <c r="B353" s="392"/>
    </row>
    <row r="354" spans="1:2" s="58" customFormat="1">
      <c r="A354" s="412"/>
      <c r="B354" s="392"/>
    </row>
    <row r="355" spans="1:2" s="58" customFormat="1">
      <c r="A355" s="412"/>
      <c r="B355" s="392"/>
    </row>
    <row r="356" spans="1:2" s="58" customFormat="1">
      <c r="A356" s="412"/>
      <c r="B356" s="392"/>
    </row>
    <row r="357" spans="1:2" s="58" customFormat="1">
      <c r="A357" s="412"/>
      <c r="B357" s="392"/>
    </row>
    <row r="358" spans="1:2" s="58" customFormat="1">
      <c r="A358" s="412"/>
      <c r="B358" s="392"/>
    </row>
    <row r="359" spans="1:2" s="58" customFormat="1">
      <c r="A359" s="412"/>
      <c r="B359" s="392"/>
    </row>
    <row r="360" spans="1:2" s="58" customFormat="1">
      <c r="A360" s="412"/>
      <c r="B360" s="392"/>
    </row>
    <row r="361" spans="1:2" s="58" customFormat="1">
      <c r="A361" s="412"/>
      <c r="B361" s="392"/>
    </row>
    <row r="362" spans="1:2" s="58" customFormat="1">
      <c r="A362" s="412"/>
      <c r="B362" s="392"/>
    </row>
    <row r="363" spans="1:2" s="58" customFormat="1">
      <c r="A363" s="412"/>
      <c r="B363" s="392"/>
    </row>
    <row r="364" spans="1:2" s="58" customFormat="1">
      <c r="A364" s="412"/>
      <c r="B364" s="392"/>
    </row>
    <row r="365" spans="1:2" s="58" customFormat="1">
      <c r="A365" s="412"/>
      <c r="B365" s="392"/>
    </row>
    <row r="366" spans="1:2" s="58" customFormat="1">
      <c r="A366" s="412"/>
      <c r="B366" s="392"/>
    </row>
    <row r="367" spans="1:2" s="58" customFormat="1">
      <c r="A367" s="412"/>
      <c r="B367" s="392"/>
    </row>
    <row r="368" spans="1:2" s="58" customFormat="1">
      <c r="A368" s="412"/>
      <c r="B368" s="392"/>
    </row>
    <row r="369" spans="1:2" s="58" customFormat="1">
      <c r="A369" s="412"/>
      <c r="B369" s="392"/>
    </row>
    <row r="370" spans="1:2" s="58" customFormat="1">
      <c r="A370" s="412"/>
      <c r="B370" s="392"/>
    </row>
    <row r="371" spans="1:2" s="58" customFormat="1">
      <c r="A371" s="412"/>
      <c r="B371" s="392"/>
    </row>
    <row r="372" spans="1:2" s="58" customFormat="1">
      <c r="A372" s="412"/>
      <c r="B372" s="392"/>
    </row>
    <row r="373" spans="1:2" s="58" customFormat="1">
      <c r="A373" s="412"/>
      <c r="B373" s="392"/>
    </row>
    <row r="374" spans="1:2" s="58" customFormat="1">
      <c r="A374" s="412"/>
      <c r="B374" s="392"/>
    </row>
    <row r="375" spans="1:2" s="58" customFormat="1">
      <c r="A375" s="412"/>
      <c r="B375" s="392"/>
    </row>
    <row r="376" spans="1:2" s="58" customFormat="1">
      <c r="A376" s="412"/>
      <c r="B376" s="392"/>
    </row>
    <row r="377" spans="1:2" s="58" customFormat="1">
      <c r="A377" s="412"/>
      <c r="B377" s="392"/>
    </row>
    <row r="378" spans="1:2" s="58" customFormat="1">
      <c r="A378" s="412"/>
      <c r="B378" s="392"/>
    </row>
    <row r="379" spans="1:2" s="58" customFormat="1">
      <c r="A379" s="412"/>
      <c r="B379" s="392"/>
    </row>
    <row r="380" spans="1:2" s="58" customFormat="1">
      <c r="A380" s="412"/>
      <c r="B380" s="392"/>
    </row>
    <row r="381" spans="1:2" s="58" customFormat="1">
      <c r="A381" s="412"/>
      <c r="B381" s="392"/>
    </row>
    <row r="382" spans="1:2" s="58" customFormat="1">
      <c r="A382" s="412"/>
      <c r="B382" s="392"/>
    </row>
    <row r="383" spans="1:2" s="58" customFormat="1">
      <c r="A383" s="412"/>
      <c r="B383" s="392"/>
    </row>
    <row r="384" spans="1:2" s="58" customFormat="1">
      <c r="A384" s="412"/>
      <c r="B384" s="392"/>
    </row>
    <row r="385" spans="1:2" s="58" customFormat="1">
      <c r="A385" s="412"/>
      <c r="B385" s="392"/>
    </row>
    <row r="386" spans="1:2" s="58" customFormat="1">
      <c r="A386" s="412"/>
      <c r="B386" s="392"/>
    </row>
    <row r="387" spans="1:2" s="58" customFormat="1">
      <c r="A387" s="412"/>
      <c r="B387" s="392"/>
    </row>
    <row r="388" spans="1:2" s="58" customFormat="1">
      <c r="A388" s="412"/>
      <c r="B388" s="392"/>
    </row>
    <row r="389" spans="1:2" s="58" customFormat="1">
      <c r="A389" s="412"/>
      <c r="B389" s="392"/>
    </row>
    <row r="390" spans="1:2" s="58" customFormat="1">
      <c r="A390" s="412"/>
      <c r="B390" s="392"/>
    </row>
    <row r="391" spans="1:2" s="58" customFormat="1">
      <c r="A391" s="412"/>
      <c r="B391" s="392"/>
    </row>
    <row r="392" spans="1:2" s="58" customFormat="1">
      <c r="A392" s="412"/>
      <c r="B392" s="392"/>
    </row>
    <row r="393" spans="1:2" s="58" customFormat="1">
      <c r="A393" s="412"/>
      <c r="B393" s="392"/>
    </row>
    <row r="394" spans="1:2" s="58" customFormat="1">
      <c r="A394" s="412"/>
      <c r="B394" s="392"/>
    </row>
    <row r="395" spans="1:2" s="58" customFormat="1">
      <c r="A395" s="412"/>
      <c r="B395" s="392"/>
    </row>
  </sheetData>
  <sheetProtection algorithmName="SHA-256" hashValue="T940m6xLEDT4lZ3srwOiiRe2/w8CLLrd506JWaWdDPk=" saltValue="zqIhUPwwv72e7ZbG+ZVf9g==" spinCount="100000" sheet="1" objects="1" scenarios="1"/>
  <customSheetViews>
    <customSheetView guid="{A51AB549-0C42-4B85-8423-1452DFE041BF}" scale="85" fitToPage="1" hiddenColumns="1" topLeftCell="B13">
      <selection activeCell="H49" sqref="H49"/>
      <rowBreaks count="1" manualBreakCount="1">
        <brk id="60" max="16383" man="1"/>
      </rowBreaks>
      <pageMargins left="0.7" right="0.7" top="0.75" bottom="0.75" header="0.3" footer="0.3"/>
      <pageSetup paperSize="8" scale="32" fitToHeight="0" orientation="landscape" r:id="rId1"/>
    </customSheetView>
    <customSheetView guid="{376F5C1D-6F31-4243-BDBE-8E248ECE15A1}" scale="85" fitToPage="1" hiddenColumns="1" topLeftCell="B13">
      <selection activeCell="H49" sqref="H49"/>
      <rowBreaks count="1" manualBreakCount="1">
        <brk id="60" max="16383" man="1"/>
      </rowBreaks>
      <pageMargins left="0.7" right="0.7" top="0.75" bottom="0.75" header="0.3" footer="0.3"/>
      <pageSetup paperSize="8" scale="32" fitToHeight="0" orientation="landscape" r:id="rId2"/>
    </customSheetView>
    <customSheetView guid="{56C267AF-E851-104A-B74F-AA51C7FE6055}" scale="85" fitToPage="1" hiddenColumns="1" topLeftCell="B25">
      <selection activeCell="H88" sqref="H88"/>
      <rowBreaks count="1" manualBreakCount="1">
        <brk id="60" max="16383" man="1"/>
      </rowBreaks>
      <pageMargins left="0.7" right="0.7" top="0.75" bottom="0.75" header="0.3" footer="0.3"/>
      <pageSetup paperSize="8" scale="32" fitToHeight="0" orientation="landscape" r:id="rId3"/>
    </customSheetView>
  </customSheetViews>
  <dataValidations count="6">
    <dataValidation type="custom" operator="greaterThanOrEqual" allowBlank="1" showInputMessage="1" showErrorMessage="1" errorTitle="Public lighting" error="Must be a number" promptTitle="Public lighting" prompt="Enter value" sqref="E93:E94">
      <formula1>ISNUMBER(E93)</formula1>
    </dataValidation>
    <dataValidation type="custom" operator="greaterThanOrEqual" allowBlank="1" showInputMessage="1" showErrorMessage="1" errorTitle="Installed capacity" error="Must be a number" promptTitle="Installed capacity" prompt="Enter value in MVA" sqref="E78:E80 E83:E87">
      <formula1>ISNUMBER(E78)</formula1>
    </dataValidation>
    <dataValidation type="custom" operator="greaterThanOrEqual" allowBlank="1" showInputMessage="1" showErrorMessage="1" errorTitle="Circuit capacity" error="Must be a number" promptTitle="Circuit capacity" prompt="Enter value in MVA" sqref="E47:E59 E62:E74">
      <formula1>ISNUMBER(E47)</formula1>
    </dataValidation>
    <dataValidation type="custom" operator="greaterThanOrEqual" allowBlank="1" showInputMessage="1" showErrorMessage="1" errorTitle="Circuit length" error="Must be a number" promptTitle="Circuit length" prompt="Enter value in KMs" sqref="E14:E27 E31:E42">
      <formula1>ISNUMBER(E14)</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E90">
      <formula1>ISNUMBER(E90)</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E95">
      <formula1>ISNUMBER(E95)</formula1>
    </dataValidation>
  </dataValidations>
  <pageMargins left="0.7" right="0.7" top="0.75" bottom="0.75" header="0.3" footer="0.3"/>
  <pageSetup paperSize="8" scale="32" fitToHeight="0" orientation="landscape" r:id="rId4"/>
  <rowBreaks count="1" manualBreakCount="1">
    <brk id="60" max="16383"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6"/>
    <pageSetUpPr fitToPage="1"/>
  </sheetPr>
  <dimension ref="A1:G34"/>
  <sheetViews>
    <sheetView topLeftCell="B1" zoomScale="85" zoomScaleNormal="85" workbookViewId="0">
      <selection activeCell="G4" sqref="G4"/>
    </sheetView>
  </sheetViews>
  <sheetFormatPr defaultColWidth="8.85546875" defaultRowHeight="15"/>
  <cols>
    <col min="1" max="1" width="21.28515625" style="412" hidden="1" customWidth="1"/>
    <col min="2" max="2" width="21.85546875" style="215" customWidth="1"/>
    <col min="3" max="3" width="85.42578125" customWidth="1"/>
    <col min="4" max="4" width="25" customWidth="1"/>
    <col min="5" max="5" width="25.42578125" customWidth="1"/>
    <col min="6" max="6" width="9.140625" style="58"/>
  </cols>
  <sheetData>
    <row r="1" spans="1:7" ht="24" customHeight="1">
      <c r="A1" s="410"/>
      <c r="B1" s="213"/>
      <c r="C1" s="56" t="s">
        <v>239</v>
      </c>
      <c r="D1" s="57"/>
      <c r="E1" s="57"/>
      <c r="G1" s="58"/>
    </row>
    <row r="2" spans="1:7" ht="24" customHeight="1">
      <c r="A2" s="410"/>
      <c r="B2" s="213"/>
      <c r="C2" s="59" t="str">
        <f>TradingName</f>
        <v>Ausgrid</v>
      </c>
      <c r="D2" s="57"/>
      <c r="E2" s="57"/>
      <c r="G2" s="58"/>
    </row>
    <row r="3" spans="1:7" ht="29.25" customHeight="1">
      <c r="A3" s="410"/>
      <c r="B3" s="213"/>
      <c r="C3" s="56" t="str">
        <f>CONCATENATE("Benchmarking RIN response ",CRY)</f>
        <v>Benchmarking RIN response 2013-14</v>
      </c>
      <c r="D3" s="117"/>
      <c r="E3" s="117"/>
      <c r="G3" s="58"/>
    </row>
    <row r="4" spans="1:7" ht="24" customHeight="1">
      <c r="A4" s="410"/>
      <c r="B4" s="213"/>
      <c r="C4" s="431" t="s">
        <v>718</v>
      </c>
      <c r="D4" s="431"/>
      <c r="E4" s="431"/>
      <c r="G4" s="58"/>
    </row>
    <row r="5" spans="1:7">
      <c r="A5" s="421"/>
      <c r="B5" s="233"/>
      <c r="C5" s="41"/>
      <c r="D5" s="58"/>
      <c r="E5" s="2"/>
      <c r="G5" s="58"/>
    </row>
    <row r="6" spans="1:7" ht="24" customHeight="1">
      <c r="A6" s="410"/>
      <c r="B6" s="213"/>
      <c r="C6" s="41"/>
      <c r="D6" s="58"/>
      <c r="E6" s="58"/>
      <c r="G6" s="58"/>
    </row>
    <row r="7" spans="1:7" ht="15.75" thickBot="1">
      <c r="C7" s="58"/>
      <c r="D7" s="58"/>
      <c r="E7" s="58"/>
      <c r="G7" s="58"/>
    </row>
    <row r="8" spans="1:7" ht="15.75" thickBot="1">
      <c r="C8" s="67"/>
      <c r="D8" s="58"/>
      <c r="E8" s="142" t="s">
        <v>238</v>
      </c>
      <c r="G8" s="58"/>
    </row>
    <row r="9" spans="1:7" ht="15.75" thickBot="1">
      <c r="C9" s="58"/>
      <c r="D9" s="58"/>
      <c r="E9" s="94" t="str">
        <f>CRY</f>
        <v>2013-14</v>
      </c>
      <c r="G9" s="58"/>
    </row>
    <row r="10" spans="1:7" ht="15.75" thickBot="1">
      <c r="A10" s="423"/>
      <c r="B10" s="218"/>
      <c r="C10" s="67"/>
      <c r="D10" s="399" t="s">
        <v>1</v>
      </c>
      <c r="E10" s="58"/>
      <c r="G10" s="58"/>
    </row>
    <row r="11" spans="1:7" s="130" customFormat="1">
      <c r="A11" s="450"/>
      <c r="B11" s="219"/>
      <c r="C11" s="432" t="s">
        <v>719</v>
      </c>
      <c r="D11" s="131"/>
      <c r="E11" s="143"/>
      <c r="F11" s="132"/>
      <c r="G11" s="132"/>
    </row>
    <row r="12" spans="1:7" ht="20.100000000000001" customHeight="1">
      <c r="C12" s="235" t="s">
        <v>564</v>
      </c>
      <c r="D12" s="97"/>
      <c r="E12" s="290"/>
      <c r="G12" s="58"/>
    </row>
    <row r="13" spans="1:7">
      <c r="A13" s="412" t="s">
        <v>565</v>
      </c>
      <c r="B13" s="381" t="s">
        <v>1195</v>
      </c>
      <c r="C13" s="133" t="s">
        <v>191</v>
      </c>
      <c r="D13" s="134" t="s">
        <v>192</v>
      </c>
      <c r="E13" s="329">
        <v>91.02</v>
      </c>
      <c r="G13" s="58"/>
    </row>
    <row r="14" spans="1:7">
      <c r="A14" s="412" t="s">
        <v>566</v>
      </c>
      <c r="B14" s="381" t="s">
        <v>1196</v>
      </c>
      <c r="C14" s="133" t="s">
        <v>193</v>
      </c>
      <c r="D14" s="134" t="s">
        <v>192</v>
      </c>
      <c r="E14" s="329">
        <v>90.8</v>
      </c>
      <c r="G14" s="58"/>
    </row>
    <row r="15" spans="1:7">
      <c r="A15" s="412" t="s">
        <v>567</v>
      </c>
      <c r="B15" s="381" t="s">
        <v>1197</v>
      </c>
      <c r="C15" s="133" t="s">
        <v>194</v>
      </c>
      <c r="D15" s="134" t="s">
        <v>195</v>
      </c>
      <c r="E15" s="329">
        <v>0.92100000000000004</v>
      </c>
      <c r="G15" s="58"/>
    </row>
    <row r="16" spans="1:7">
      <c r="A16" s="412" t="s">
        <v>568</v>
      </c>
      <c r="B16" s="381" t="s">
        <v>1198</v>
      </c>
      <c r="C16" s="133" t="s">
        <v>196</v>
      </c>
      <c r="D16" s="134" t="s">
        <v>195</v>
      </c>
      <c r="E16" s="329">
        <v>0.91400000000000003</v>
      </c>
      <c r="G16" s="58"/>
    </row>
    <row r="17" spans="1:7" ht="20.100000000000001" customHeight="1">
      <c r="B17" s="381"/>
      <c r="C17" s="235" t="s">
        <v>569</v>
      </c>
      <c r="D17" s="97"/>
      <c r="E17" s="375"/>
      <c r="G17" s="58"/>
    </row>
    <row r="18" spans="1:7">
      <c r="A18" s="412" t="s">
        <v>570</v>
      </c>
      <c r="B18" s="381" t="s">
        <v>1199</v>
      </c>
      <c r="C18" s="133" t="s">
        <v>191</v>
      </c>
      <c r="D18" s="134" t="s">
        <v>192</v>
      </c>
      <c r="E18" s="329">
        <v>76.739999999999995</v>
      </c>
      <c r="G18" s="58"/>
    </row>
    <row r="19" spans="1:7">
      <c r="A19" s="412" t="s">
        <v>571</v>
      </c>
      <c r="B19" s="381" t="s">
        <v>1200</v>
      </c>
      <c r="C19" s="133" t="s">
        <v>193</v>
      </c>
      <c r="D19" s="134" t="s">
        <v>192</v>
      </c>
      <c r="E19" s="329">
        <v>76.52</v>
      </c>
      <c r="G19" s="58"/>
    </row>
    <row r="20" spans="1:7">
      <c r="A20" s="412" t="s">
        <v>572</v>
      </c>
      <c r="B20" s="381" t="s">
        <v>1201</v>
      </c>
      <c r="C20" s="133" t="s">
        <v>194</v>
      </c>
      <c r="D20" s="134" t="s">
        <v>195</v>
      </c>
      <c r="E20" s="329">
        <v>0.83199999999999996</v>
      </c>
      <c r="G20" s="58"/>
    </row>
    <row r="21" spans="1:7" ht="15.75" thickBot="1">
      <c r="A21" s="412" t="s">
        <v>573</v>
      </c>
      <c r="B21" s="381" t="s">
        <v>1202</v>
      </c>
      <c r="C21" s="135" t="s">
        <v>196</v>
      </c>
      <c r="D21" s="136" t="s">
        <v>195</v>
      </c>
      <c r="E21" s="376">
        <v>0.82499999999999996</v>
      </c>
      <c r="G21" s="58"/>
    </row>
    <row r="22" spans="1:7" ht="24" customHeight="1" thickBot="1">
      <c r="B22" s="381"/>
      <c r="C22" s="16"/>
      <c r="D22" s="15"/>
      <c r="G22" s="58"/>
    </row>
    <row r="23" spans="1:7" s="130" customFormat="1">
      <c r="A23" s="450"/>
      <c r="B23" s="382"/>
      <c r="C23" s="432" t="s">
        <v>720</v>
      </c>
      <c r="D23" s="131"/>
      <c r="E23" s="291"/>
      <c r="F23" s="132"/>
      <c r="G23" s="132"/>
    </row>
    <row r="24" spans="1:7">
      <c r="A24" s="412" t="s">
        <v>574</v>
      </c>
      <c r="B24" s="382" t="s">
        <v>1203</v>
      </c>
      <c r="C24" s="84" t="s">
        <v>197</v>
      </c>
      <c r="D24" s="9" t="s">
        <v>85</v>
      </c>
      <c r="E24" s="329">
        <v>3.4740000000000002</v>
      </c>
      <c r="G24" s="58"/>
    </row>
    <row r="25" spans="1:7">
      <c r="A25" s="412" t="s">
        <v>575</v>
      </c>
      <c r="B25" s="382" t="s">
        <v>1204</v>
      </c>
      <c r="C25" s="84" t="s">
        <v>198</v>
      </c>
      <c r="D25" s="9" t="s">
        <v>85</v>
      </c>
      <c r="E25" s="329">
        <v>3.8570000000000002</v>
      </c>
      <c r="G25" s="58"/>
    </row>
    <row r="26" spans="1:7" ht="15.75" thickBot="1">
      <c r="B26" s="382" t="s">
        <v>1205</v>
      </c>
      <c r="C26" s="137" t="s">
        <v>576</v>
      </c>
      <c r="D26" s="88" t="s">
        <v>85</v>
      </c>
      <c r="E26" s="374">
        <f>SUM(E24:E25)</f>
        <v>7.3310000000000004</v>
      </c>
      <c r="G26" s="58"/>
    </row>
    <row r="27" spans="1:7" ht="24.75" customHeight="1" thickBot="1">
      <c r="B27" s="382"/>
      <c r="C27" s="138"/>
      <c r="D27" s="139"/>
      <c r="E27" s="58"/>
      <c r="G27" s="58"/>
    </row>
    <row r="28" spans="1:7" s="130" customFormat="1">
      <c r="A28" s="450"/>
      <c r="B28" s="382"/>
      <c r="C28" s="432" t="s">
        <v>721</v>
      </c>
      <c r="D28" s="131"/>
      <c r="E28" s="291"/>
      <c r="F28" s="132"/>
      <c r="G28" s="132"/>
    </row>
    <row r="29" spans="1:7" ht="21" customHeight="1" thickBot="1">
      <c r="A29" s="412" t="s">
        <v>577</v>
      </c>
      <c r="B29" s="398" t="s">
        <v>1206</v>
      </c>
      <c r="C29" s="140" t="s">
        <v>199</v>
      </c>
      <c r="D29" s="136" t="s">
        <v>200</v>
      </c>
      <c r="E29" s="377">
        <v>3.8339999999999999E-2</v>
      </c>
      <c r="G29" s="58"/>
    </row>
    <row r="30" spans="1:7" ht="20.25" customHeight="1" thickBot="1">
      <c r="A30" s="451"/>
      <c r="B30" s="398"/>
      <c r="C30" s="138"/>
      <c r="D30" s="139"/>
      <c r="E30" s="58"/>
      <c r="G30" s="58"/>
    </row>
    <row r="31" spans="1:7" s="130" customFormat="1">
      <c r="A31" s="450"/>
      <c r="B31" s="382"/>
      <c r="C31" s="432" t="s">
        <v>722</v>
      </c>
      <c r="D31" s="131"/>
      <c r="E31" s="291"/>
      <c r="F31" s="132"/>
      <c r="G31" s="132"/>
    </row>
    <row r="32" spans="1:7" ht="21.75" customHeight="1" thickBot="1">
      <c r="A32" s="412" t="s">
        <v>578</v>
      </c>
      <c r="B32" s="398" t="s">
        <v>1207</v>
      </c>
      <c r="C32" s="92" t="s">
        <v>201</v>
      </c>
      <c r="D32" s="136" t="s">
        <v>200</v>
      </c>
      <c r="E32" s="377">
        <v>0.42570000000000002</v>
      </c>
      <c r="G32" s="58"/>
    </row>
    <row r="33" spans="3:7">
      <c r="C33" s="58"/>
      <c r="D33" s="58"/>
      <c r="E33" s="58"/>
      <c r="G33" s="58"/>
    </row>
    <row r="34" spans="3:7">
      <c r="C34" s="58"/>
      <c r="D34" s="58"/>
      <c r="E34" s="58"/>
      <c r="G34" s="58"/>
    </row>
  </sheetData>
  <sheetProtection algorithmName="SHA-256" hashValue="Ch82aV+rGqaBfKTy4fXoOLAOnsFxE44/VtWShSSDd9g=" saltValue="uMeyRIELOliSb/fvLk6HOg==" spinCount="100000" sheet="1" objects="1" scenarios="1"/>
  <customSheetViews>
    <customSheetView guid="{A51AB549-0C42-4B85-8423-1452DFE041BF}" scale="85" fitToPage="1" hiddenColumns="1" topLeftCell="B1">
      <selection activeCell="G4" sqref="G4"/>
      <pageMargins left="0.7" right="0.7" top="0.75" bottom="0.75" header="0.3" footer="0.3"/>
      <pageSetup paperSize="8" scale="31" fitToHeight="0" orientation="landscape" r:id="rId1"/>
    </customSheetView>
    <customSheetView guid="{376F5C1D-6F31-4243-BDBE-8E248ECE15A1}" scale="85" fitToPage="1" hiddenColumns="1" topLeftCell="B1">
      <selection activeCell="G4" sqref="G4"/>
      <pageMargins left="0.7" right="0.7" top="0.75" bottom="0.75" header="0.3" footer="0.3"/>
      <pageSetup paperSize="8" scale="31" fitToHeight="0" orientation="landscape" r:id="rId2"/>
    </customSheetView>
    <customSheetView guid="{56C267AF-E851-104A-B74F-AA51C7FE6055}" scale="85" fitToPage="1" hiddenColumns="1" topLeftCell="B1">
      <selection activeCell="G4" sqref="G4"/>
      <pageMargins left="0.7" right="0.7" top="0.75" bottom="0.75" header="0.3" footer="0.3"/>
      <pageSetup paperSize="8" scale="31" fitToHeight="0" orientation="landscape" r:id="rId3"/>
    </customSheetView>
  </customSheetViews>
  <dataValidations count="5">
    <dataValidation type="decimal" operator="greaterThanOrEqual" allowBlank="1" showInputMessage="1" showErrorMessage="1" errorTitle="Utilisation" error="Must be a number" promptTitle="Utilisation" prompt="Enter value as a percentage" sqref="E32">
      <formula1>0</formula1>
    </dataValidation>
    <dataValidation type="decimal" operator="greaterThanOrEqual" allowBlank="1" showInputMessage="1" showErrorMessage="1" errorTitle="System losses" error="Must be a number" promptTitle="System losses" prompt="Enter value as a percentage" sqref="E29">
      <formula1>0</formula1>
    </dataValidation>
    <dataValidation type="custom" operator="greaterThanOrEqual" allowBlank="1" showInputMessage="1" showErrorMessage="1" errorTitle="Energy" error="Must be a number" promptTitle="Energy" prompt="Enter value in GWh" sqref="E24:E25">
      <formula1>ISNUMBER(E24)</formula1>
    </dataValidation>
    <dataValidation type="custom" operator="greaterThanOrEqual" allowBlank="1" showInputMessage="1" showErrorMessage="1" errorTitle="Reliability" error="Must be a number" promptTitle="Reliability" prompt="Enter value in interuptions per customer" sqref="E15:E16 E20:E21">
      <formula1>ISNUMBER(E15)</formula1>
    </dataValidation>
    <dataValidation type="custom" operator="greaterThanOrEqual" allowBlank="1" showInputMessage="1" showErrorMessage="1" errorTitle="Reliability" error="Must be a number" promptTitle="Reliability" prompt="Enter value in minutes per customer" sqref="E13:E14 E17:E19">
      <formula1>ISNUMBER(E13)</formula1>
    </dataValidation>
  </dataValidations>
  <pageMargins left="0.7" right="0.7" top="0.75" bottom="0.75" header="0.3" footer="0.3"/>
  <pageSetup paperSize="8" scale="31" fitToHeight="0" orientation="landscape"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91839A9FD1E54B934055EE941647FE" ma:contentTypeVersion="12" ma:contentTypeDescription="Create a new document." ma:contentTypeScope="" ma:versionID="3cffbf0e34706b5f5ccd54705c362efd">
  <xsd:schema xmlns:xsd="http://www.w3.org/2001/XMLSchema" xmlns:xs="http://www.w3.org/2001/XMLSchema" xmlns:p="http://schemas.microsoft.com/office/2006/metadata/properties" xmlns:ns2="22bb1572-9652-4799-87f4-00cf85b5992b" xmlns:ns3="7979ed89-640b-4b5b-af66-a44d5fa4dbe0" targetNamespace="http://schemas.microsoft.com/office/2006/metadata/properties" ma:root="true" ma:fieldsID="6bc44e881e04fac01c08b291c872c61d" ns2:_="" ns3:_="">
    <xsd:import namespace="22bb1572-9652-4799-87f4-00cf85b5992b"/>
    <xsd:import namespace="7979ed89-640b-4b5b-af66-a44d5fa4db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bb1572-9652-4799-87f4-00cf85b599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79ed89-640b-4b5b-af66-a44d5fa4dbe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827570-EB1F-400B-82FA-A6506FCE323F}">
  <ds:schemaRefs>
    <ds:schemaRef ds:uri="http://schemas.microsoft.com/office/2006/documentManagement/types"/>
    <ds:schemaRef ds:uri="http://schemas.openxmlformats.org/package/2006/metadata/core-properties"/>
    <ds:schemaRef ds:uri="22bb1572-9652-4799-87f4-00cf85b5992b"/>
    <ds:schemaRef ds:uri="http://purl.org/dc/elements/1.1/"/>
    <ds:schemaRef ds:uri="http://schemas.microsoft.com/office/infopath/2007/PartnerControls"/>
    <ds:schemaRef ds:uri="http://schemas.microsoft.com/office/2006/metadata/properties"/>
    <ds:schemaRef ds:uri="http://purl.org/dc/terms/"/>
    <ds:schemaRef ds:uri="7979ed89-640b-4b5b-af66-a44d5fa4dbe0"/>
    <ds:schemaRef ds:uri="http://www.w3.org/XML/1998/namespace"/>
    <ds:schemaRef ds:uri="http://purl.org/dc/dcmitype/"/>
  </ds:schemaRefs>
</ds:datastoreItem>
</file>

<file path=customXml/itemProps2.xml><?xml version="1.0" encoding="utf-8"?>
<ds:datastoreItem xmlns:ds="http://schemas.openxmlformats.org/officeDocument/2006/customXml" ds:itemID="{5F45417F-B622-4DAD-A8A0-12459EE74D04}">
  <ds:schemaRefs>
    <ds:schemaRef ds:uri="http://schemas.microsoft.com/sharepoint/v3/contenttype/forms"/>
  </ds:schemaRefs>
</ds:datastoreItem>
</file>

<file path=customXml/itemProps3.xml><?xml version="1.0" encoding="utf-8"?>
<ds:datastoreItem xmlns:ds="http://schemas.openxmlformats.org/officeDocument/2006/customXml" ds:itemID="{71E6E439-0ABD-4650-9C5B-D7B7C14505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bb1572-9652-4799-87f4-00cf85b5992b"/>
    <ds:schemaRef ds:uri="7979ed89-640b-4b5b-af66-a44d5fa4d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Contents</vt:lpstr>
      <vt:lpstr>1.0 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3.7.4 Weather stations</vt:lpstr>
      <vt:lpstr>Unlocked worksheet</vt:lpstr>
      <vt:lpstr>CRY</vt:lpstr>
      <vt:lpstr>FRCP</vt:lpstr>
      <vt:lpstr>Table322</vt:lpstr>
      <vt:lpstr>Table324</vt:lpstr>
      <vt:lpstr>TradingName</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EB; consolidated</cp:keywords>
  <cp:lastModifiedBy>Bryant, Anita</cp:lastModifiedBy>
  <dcterms:created xsi:type="dcterms:W3CDTF">2013-06-17T05:26:37Z</dcterms:created>
  <dcterms:modified xsi:type="dcterms:W3CDTF">2021-06-22T09:01:47Z</dcterms:modified>
  <cp:contentStatus>Revised 24 March 2015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\\SCBRFS001.accc.local\home$\shoga\@_AER\DMS RIN template development\Benchmarking 2013-14\DNSP - Benchmarking RIN - 2013-14 blank template (Ergon).xlsx</vt:lpwstr>
  </property>
  <property fmtid="{D5CDD505-2E9C-101B-9397-08002B2CF9AE}" pid="3" name="ContentTypeId">
    <vt:lpwstr>0x010100C491839A9FD1E54B934055EE941647FE</vt:lpwstr>
  </property>
</Properties>
</file>